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5" yWindow="1110" windowWidth="21945" windowHeight="12030"/>
  </bookViews>
  <sheets>
    <sheet name="Sheet1" sheetId="1" r:id="rId1"/>
  </sheets>
  <calcPr calcId="124519"/>
  <fileRecoveryPr repairLoad="1"/>
</workbook>
</file>

<file path=xl/calcChain.xml><?xml version="1.0" encoding="utf-8"?>
<calcChain xmlns="http://schemas.openxmlformats.org/spreadsheetml/2006/main">
  <c r="H104" i="1"/>
  <c r="K36"/>
  <c r="C37"/>
  <c r="D37"/>
  <c r="E37"/>
  <c r="F37"/>
  <c r="G37"/>
  <c r="J37"/>
  <c r="K37" s="1"/>
  <c r="K103" l="1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G104" l="1"/>
  <c r="K4" l="1"/>
  <c r="E104"/>
  <c r="C104"/>
  <c r="J104" l="1"/>
  <c r="K104" s="1"/>
  <c r="F104" l="1"/>
  <c r="D104"/>
</calcChain>
</file>

<file path=xl/sharedStrings.xml><?xml version="1.0" encoding="utf-8"?>
<sst xmlns="http://schemas.openxmlformats.org/spreadsheetml/2006/main" count="128" uniqueCount="109">
  <si>
    <t>INCOME</t>
  </si>
  <si>
    <t>ACTUAL</t>
  </si>
  <si>
    <t>Property Taxes</t>
  </si>
  <si>
    <t>Title Ad Valorem TAVT</t>
  </si>
  <si>
    <t>Motor Vehicle Tax</t>
  </si>
  <si>
    <t>Real Estate Transfer Tax</t>
  </si>
  <si>
    <t>Franchise Tax - Electric</t>
  </si>
  <si>
    <t>Franchise Tax - Gas</t>
  </si>
  <si>
    <t>Franchise Tax - Cable</t>
  </si>
  <si>
    <t>Franchise Tax - Telephone</t>
  </si>
  <si>
    <t>Local Option Sales Tax</t>
  </si>
  <si>
    <t>Alcohol Excise Tax</t>
  </si>
  <si>
    <t>Insurance Premium Tax</t>
  </si>
  <si>
    <t>Other Taxes</t>
  </si>
  <si>
    <t>Penalties &amp; Interest-Delinquent Taxes</t>
  </si>
  <si>
    <t>Alcohol Licenses - Beer</t>
  </si>
  <si>
    <t>Alcohol Licenses - Wine</t>
  </si>
  <si>
    <t>Alcohol Licenses - Liquor</t>
  </si>
  <si>
    <t>Business License</t>
  </si>
  <si>
    <t>Building Permits &amp;  Inspections</t>
  </si>
  <si>
    <t>Other Permits</t>
  </si>
  <si>
    <t>SPLOST Revenue</t>
  </si>
  <si>
    <t>Election Qualifying Fee</t>
  </si>
  <si>
    <t>Recreation Income</t>
  </si>
  <si>
    <t>Other Charges</t>
  </si>
  <si>
    <t>Fines and Forfeitures</t>
  </si>
  <si>
    <t>Interest Revenue</t>
  </si>
  <si>
    <t>Miscellaneous Revenue</t>
  </si>
  <si>
    <t>EXPENSES</t>
  </si>
  <si>
    <t>Court Software</t>
  </si>
  <si>
    <t xml:space="preserve">Professional Services </t>
  </si>
  <si>
    <t>Liability Insurance</t>
  </si>
  <si>
    <t xml:space="preserve">Communications - Telephone </t>
  </si>
  <si>
    <t xml:space="preserve">Training and Education </t>
  </si>
  <si>
    <t xml:space="preserve">Contract Services - Other </t>
  </si>
  <si>
    <t xml:space="preserve">Cleaning Supplies </t>
  </si>
  <si>
    <t xml:space="preserve">Office Supplies </t>
  </si>
  <si>
    <t xml:space="preserve">Postage </t>
  </si>
  <si>
    <t>Community Events</t>
  </si>
  <si>
    <t xml:space="preserve">Utilities - Water </t>
  </si>
  <si>
    <t xml:space="preserve">Utilities - Electricity </t>
  </si>
  <si>
    <t xml:space="preserve">Gas, Oil, Diesel </t>
  </si>
  <si>
    <t xml:space="preserve">Miscellaneous Expenditures </t>
  </si>
  <si>
    <t xml:space="preserve">Equipment </t>
  </si>
  <si>
    <t xml:space="preserve">Drivers Ed/Training Fund </t>
  </si>
  <si>
    <t xml:space="preserve">County Jail Fund </t>
  </si>
  <si>
    <t>Peace Officer - Prosecutor's Fund</t>
  </si>
  <si>
    <t xml:space="preserve">GA Crime Victims Assist. Program </t>
  </si>
  <si>
    <t xml:space="preserve">Sheriff's Retirement Fund of GA </t>
  </si>
  <si>
    <t xml:space="preserve">Walton County Board of Commissioners </t>
  </si>
  <si>
    <t xml:space="preserve">Debt Service - Principal </t>
  </si>
  <si>
    <t>Debt Service - Interest</t>
  </si>
  <si>
    <t>Repairs and Maintenance - Streets, Roads and Bridges</t>
  </si>
  <si>
    <t>Insurance</t>
  </si>
  <si>
    <t xml:space="preserve">Salaries and Wages </t>
  </si>
  <si>
    <t>Retirement Contributions</t>
  </si>
  <si>
    <t>Dues and fees</t>
  </si>
  <si>
    <t>Intangible Tax</t>
  </si>
  <si>
    <t>Payroll Taxes-Medicare</t>
  </si>
  <si>
    <t>Payroll Taxes - Social Security</t>
  </si>
  <si>
    <t>Payroll Taxes - Federal Unemployment</t>
  </si>
  <si>
    <t>Professional Services - Security</t>
  </si>
  <si>
    <t>Capital Outlay - Roads, Streets, Bridges</t>
  </si>
  <si>
    <t>GSCCCA Payouts</t>
  </si>
  <si>
    <t>Communications - Telephone Wire</t>
  </si>
  <si>
    <t>Facility &amp; Grounds Maintenance</t>
  </si>
  <si>
    <t xml:space="preserve">IT Services </t>
  </si>
  <si>
    <t xml:space="preserve">Advertising </t>
  </si>
  <si>
    <t xml:space="preserve">Contract Labor </t>
  </si>
  <si>
    <t xml:space="preserve">Pavilion Rental Expenses </t>
  </si>
  <si>
    <t>General Supplies - Other</t>
  </si>
  <si>
    <t>Utilities-Gas</t>
  </si>
  <si>
    <t xml:space="preserve">New Construction </t>
  </si>
  <si>
    <t xml:space="preserve">Library </t>
  </si>
  <si>
    <t xml:space="preserve">Peace Officer Annuity/Benefit Fund </t>
  </si>
  <si>
    <t xml:space="preserve">Crime Lab Fees </t>
  </si>
  <si>
    <t xml:space="preserve">Drug Abuse Treatment and Education </t>
  </si>
  <si>
    <t xml:space="preserve">Local Victim Assist. Fund </t>
  </si>
  <si>
    <t xml:space="preserve">Peace Officer - Prosecution Indigent Fund </t>
  </si>
  <si>
    <t>Solid Waste Collection-4000.4520</t>
  </si>
  <si>
    <t>Repairs and Maintenance-4000.4901</t>
  </si>
  <si>
    <t>Repairs and Maintenance - Vehicles 4000.4902</t>
  </si>
  <si>
    <t>Professional Services - Engineering  52.1000</t>
  </si>
  <si>
    <t>Professional Services - Accounting 52.1200</t>
  </si>
  <si>
    <t>Professional Services - Legal  52.1300</t>
  </si>
  <si>
    <t>Travel- 52.3501 Executive</t>
  </si>
  <si>
    <t>Bank Charges 52.3601</t>
  </si>
  <si>
    <t>Court Fees - Other</t>
  </si>
  <si>
    <t>Payroll Taxes - State Unemployment 1512401</t>
  </si>
  <si>
    <t>BUDGET</t>
  </si>
  <si>
    <t>Aug 2021</t>
  </si>
  <si>
    <t>Sep 2021</t>
  </si>
  <si>
    <t>Other Business Expenses</t>
  </si>
  <si>
    <t>Transfers In (Out)</t>
  </si>
  <si>
    <t xml:space="preserve"> - - - - </t>
  </si>
  <si>
    <t>Property</t>
  </si>
  <si>
    <t>Intergovernmental Revenue - Federal</t>
  </si>
  <si>
    <t>Over/Under BUDGET</t>
  </si>
  <si>
    <t>TOTAL INCOME</t>
  </si>
  <si>
    <t>TOTAL EXPENSE</t>
  </si>
  <si>
    <t>Oct 2021</t>
  </si>
  <si>
    <t>Unearned Revenue***</t>
  </si>
  <si>
    <t>Purchases</t>
  </si>
  <si>
    <t>Nov 2021</t>
  </si>
  <si>
    <t>Jul 2021</t>
  </si>
  <si>
    <t>Intergovernmental Revenue -Cares Act</t>
  </si>
  <si>
    <t>Donation</t>
  </si>
  <si>
    <t>Code Officer</t>
  </si>
  <si>
    <t>Dec 2021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</si>
</sst>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6666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D7ECD4"/>
        <bgColor indexed="64"/>
      </patternFill>
    </fill>
    <fill>
      <patternFill patternType="solid">
        <fgColor rgb="FFA3D19B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43" fontId="0" fillId="0" borderId="0" xfId="1" applyFont="1" applyFill="1" applyBorder="1" applyAlignment="1">
      <alignment vertical="top"/>
    </xf>
    <xf numFmtId="43" fontId="0" fillId="0" borderId="4" xfId="1" applyFont="1" applyFill="1" applyBorder="1"/>
    <xf numFmtId="43" fontId="0" fillId="0" borderId="0" xfId="1" applyFont="1" applyAlignment="1">
      <alignment wrapText="1"/>
    </xf>
    <xf numFmtId="43" fontId="0" fillId="0" borderId="4" xfId="2" applyNumberFormat="1" applyFont="1" applyFill="1" applyBorder="1"/>
    <xf numFmtId="43" fontId="0" fillId="0" borderId="3" xfId="1" applyFont="1" applyFill="1" applyBorder="1" applyAlignment="1">
      <alignment vertical="top" wrapText="1"/>
    </xf>
    <xf numFmtId="43" fontId="0" fillId="0" borderId="0" xfId="1" applyFont="1" applyFill="1"/>
    <xf numFmtId="43" fontId="0" fillId="0" borderId="7" xfId="1" applyFont="1" applyFill="1" applyBorder="1"/>
    <xf numFmtId="43" fontId="0" fillId="0" borderId="7" xfId="1" applyNumberFormat="1" applyFont="1" applyFill="1" applyBorder="1"/>
    <xf numFmtId="43" fontId="0" fillId="0" borderId="4" xfId="1" applyFont="1" applyFill="1" applyBorder="1" applyAlignment="1">
      <alignment vertical="top" wrapText="1"/>
    </xf>
    <xf numFmtId="0" fontId="0" fillId="0" borderId="0" xfId="0" applyFill="1"/>
    <xf numFmtId="43" fontId="0" fillId="0" borderId="0" xfId="0" applyNumberFormat="1" applyFill="1"/>
    <xf numFmtId="0" fontId="0" fillId="0" borderId="14" xfId="0" applyBorder="1"/>
    <xf numFmtId="164" fontId="0" fillId="0" borderId="0" xfId="0" applyNumberFormat="1" applyBorder="1" applyAlignment="1">
      <alignment horizontal="center"/>
    </xf>
    <xf numFmtId="43" fontId="2" fillId="0" borderId="10" xfId="1" applyFont="1" applyFill="1" applyBorder="1" applyAlignment="1">
      <alignment horizontal="center" vertical="top" wrapText="1"/>
    </xf>
    <xf numFmtId="43" fontId="1" fillId="0" borderId="10" xfId="1" applyFont="1" applyFill="1" applyBorder="1" applyAlignment="1">
      <alignment horizontal="center" vertical="top" wrapText="1"/>
    </xf>
    <xf numFmtId="43" fontId="2" fillId="0" borderId="4" xfId="1" applyFont="1" applyFill="1" applyBorder="1" applyAlignment="1">
      <alignment horizontal="center" vertical="top" wrapText="1"/>
    </xf>
    <xf numFmtId="43" fontId="0" fillId="0" borderId="8" xfId="1" applyFont="1" applyFill="1" applyBorder="1" applyAlignment="1">
      <alignment vertical="top" wrapText="1"/>
    </xf>
    <xf numFmtId="43" fontId="0" fillId="0" borderId="0" xfId="1" applyFont="1" applyFill="1" applyBorder="1"/>
    <xf numFmtId="43" fontId="0" fillId="0" borderId="0" xfId="2" applyNumberFormat="1" applyFont="1" applyFill="1" applyBorder="1"/>
    <xf numFmtId="164" fontId="2" fillId="2" borderId="12" xfId="0" applyNumberFormat="1" applyFont="1" applyFill="1" applyBorder="1"/>
    <xf numFmtId="0" fontId="0" fillId="2" borderId="15" xfId="0" applyFill="1" applyBorder="1" applyAlignment="1">
      <alignment vertical="top" wrapText="1"/>
    </xf>
    <xf numFmtId="49" fontId="0" fillId="2" borderId="6" xfId="1" applyNumberFormat="1" applyFont="1" applyFill="1" applyBorder="1" applyAlignment="1">
      <alignment horizontal="center" vertical="top" wrapText="1"/>
    </xf>
    <xf numFmtId="43" fontId="0" fillId="2" borderId="6" xfId="1" applyFont="1" applyFill="1" applyBorder="1" applyAlignment="1">
      <alignment vertical="top" wrapText="1"/>
    </xf>
    <xf numFmtId="164" fontId="0" fillId="3" borderId="4" xfId="0" applyNumberFormat="1" applyFont="1" applyFill="1" applyBorder="1"/>
    <xf numFmtId="0" fontId="0" fillId="3" borderId="4" xfId="0" applyFill="1" applyBorder="1"/>
    <xf numFmtId="164" fontId="0" fillId="3" borderId="4" xfId="0" applyNumberFormat="1" applyFill="1" applyBorder="1"/>
    <xf numFmtId="164" fontId="0" fillId="3" borderId="0" xfId="0" applyNumberFormat="1" applyFill="1"/>
    <xf numFmtId="0" fontId="0" fillId="3" borderId="5" xfId="0" applyFill="1" applyBorder="1"/>
    <xf numFmtId="164" fontId="0" fillId="3" borderId="4" xfId="0" applyNumberFormat="1" applyFill="1" applyBorder="1" applyAlignment="1">
      <alignment horizontal="center"/>
    </xf>
    <xf numFmtId="164" fontId="0" fillId="4" borderId="10" xfId="0" applyNumberFormat="1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164" fontId="0" fillId="4" borderId="4" xfId="0" applyNumberFormat="1" applyFill="1" applyBorder="1" applyAlignment="1">
      <alignment vertical="top" wrapText="1"/>
    </xf>
    <xf numFmtId="0" fontId="0" fillId="4" borderId="4" xfId="0" applyFill="1" applyBorder="1" applyAlignment="1">
      <alignment vertical="top" wrapText="1"/>
    </xf>
    <xf numFmtId="164" fontId="2" fillId="5" borderId="11" xfId="0" applyNumberFormat="1" applyFont="1" applyFill="1" applyBorder="1" applyAlignment="1">
      <alignment horizontal="center" vertical="top" wrapText="1"/>
    </xf>
    <xf numFmtId="0" fontId="0" fillId="5" borderId="9" xfId="0" applyFill="1" applyBorder="1" applyAlignment="1">
      <alignment vertical="top" wrapText="1"/>
    </xf>
    <xf numFmtId="49" fontId="0" fillId="5" borderId="1" xfId="1" applyNumberFormat="1" applyFont="1" applyFill="1" applyBorder="1" applyAlignment="1">
      <alignment horizontal="center" vertical="top" wrapText="1"/>
    </xf>
    <xf numFmtId="43" fontId="0" fillId="5" borderId="1" xfId="1" applyFont="1" applyFill="1" applyBorder="1" applyAlignment="1">
      <alignment vertical="top" wrapText="1"/>
    </xf>
    <xf numFmtId="43" fontId="0" fillId="5" borderId="9" xfId="1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43" fontId="2" fillId="5" borderId="13" xfId="1" applyFont="1" applyFill="1" applyBorder="1"/>
    <xf numFmtId="43" fontId="2" fillId="5" borderId="6" xfId="1" applyFont="1" applyFill="1" applyBorder="1"/>
    <xf numFmtId="43" fontId="2" fillId="5" borderId="12" xfId="1" applyFont="1" applyFill="1" applyBorder="1"/>
    <xf numFmtId="43" fontId="2" fillId="5" borderId="16" xfId="1" applyFont="1" applyFill="1" applyBorder="1"/>
    <xf numFmtId="164" fontId="0" fillId="4" borderId="2" xfId="0" applyNumberFormat="1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4" borderId="0" xfId="0" applyNumberFormat="1" applyFill="1"/>
    <xf numFmtId="0" fontId="0" fillId="4" borderId="0" xfId="0" applyFill="1" applyBorder="1" applyAlignment="1">
      <alignment vertical="top" wrapText="1"/>
    </xf>
    <xf numFmtId="43" fontId="2" fillId="5" borderId="6" xfId="1" applyFont="1" applyFill="1" applyBorder="1" applyAlignment="1">
      <alignment horizontal="center" vertical="top" wrapText="1"/>
    </xf>
    <xf numFmtId="43" fontId="2" fillId="5" borderId="8" xfId="1" applyFont="1" applyFill="1" applyBorder="1" applyAlignment="1">
      <alignment horizontal="center" vertical="top" wrapText="1"/>
    </xf>
    <xf numFmtId="43" fontId="2" fillId="5" borderId="0" xfId="1" applyFont="1" applyFill="1" applyBorder="1" applyAlignment="1">
      <alignment horizontal="center" vertical="top" wrapText="1"/>
    </xf>
    <xf numFmtId="43" fontId="2" fillId="5" borderId="6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vertical="top" wrapText="1"/>
    </xf>
    <xf numFmtId="43" fontId="2" fillId="2" borderId="8" xfId="1" applyFont="1" applyFill="1" applyBorder="1" applyAlignment="1">
      <alignment horizontal="center" vertical="top" wrapText="1"/>
    </xf>
    <xf numFmtId="43" fontId="2" fillId="2" borderId="0" xfId="1" applyFont="1" applyFill="1" applyBorder="1" applyAlignment="1">
      <alignment horizontal="center" vertical="top" wrapText="1"/>
    </xf>
    <xf numFmtId="43" fontId="2" fillId="2" borderId="6" xfId="1" applyFont="1" applyFill="1" applyBorder="1" applyAlignment="1">
      <alignment horizontal="center" wrapText="1"/>
    </xf>
    <xf numFmtId="164" fontId="0" fillId="0" borderId="6" xfId="0" applyNumberForma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164" fontId="2" fillId="2" borderId="6" xfId="0" applyNumberFormat="1" applyFont="1" applyFill="1" applyBorder="1"/>
    <xf numFmtId="43" fontId="2" fillId="2" borderId="6" xfId="1" applyFont="1" applyFill="1" applyBorder="1"/>
    <xf numFmtId="43" fontId="0" fillId="2" borderId="6" xfId="1" applyFont="1" applyFill="1" applyBorder="1" applyAlignment="1">
      <alignment wrapText="1"/>
    </xf>
    <xf numFmtId="43" fontId="2" fillId="2" borderId="6" xfId="1" applyFont="1" applyFill="1" applyBorder="1" applyAlignment="1">
      <alignment vertical="top" wrapText="1"/>
    </xf>
    <xf numFmtId="43" fontId="0" fillId="0" borderId="17" xfId="1" applyFont="1" applyFill="1" applyBorder="1" applyAlignment="1">
      <alignment vertical="top" wrapText="1"/>
    </xf>
    <xf numFmtId="43" fontId="2" fillId="5" borderId="6" xfId="1" applyFont="1" applyFill="1" applyBorder="1" applyAlignment="1">
      <alignment vertical="top" wrapText="1"/>
    </xf>
    <xf numFmtId="49" fontId="2" fillId="5" borderId="9" xfId="1" applyNumberFormat="1" applyFont="1" applyFill="1" applyBorder="1" applyAlignment="1">
      <alignment horizontal="center" vertical="top" wrapText="1"/>
    </xf>
    <xf numFmtId="49" fontId="2" fillId="2" borderId="12" xfId="1" applyNumberFormat="1" applyFont="1" applyFill="1" applyBorder="1" applyAlignment="1">
      <alignment horizontal="center" vertical="top" wrapText="1"/>
    </xf>
    <xf numFmtId="49" fontId="2" fillId="2" borderId="6" xfId="1" applyNumberFormat="1" applyFont="1" applyFill="1" applyBorder="1" applyAlignment="1">
      <alignment horizontal="center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A6666"/>
      <color rgb="FFFFE1E1"/>
      <color rgb="FFA3D19B"/>
      <color rgb="FFD7ECD4"/>
      <color rgb="FFC2E1BD"/>
      <color rgb="FFFFC9C9"/>
      <color rgb="FFADD6A6"/>
      <color rgb="FFB2B2B2"/>
      <color rgb="FFFFCCCC"/>
      <color rgb="FF00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79376</xdr:colOff>
      <xdr:row>0</xdr:row>
      <xdr:rowOff>0</xdr:rowOff>
    </xdr:from>
    <xdr:ext cx="9596438" cy="174625"/>
    <xdr:sp macro="" textlink="">
      <xdr:nvSpPr>
        <xdr:cNvPr id="2" name="Rectangle 1"/>
        <xdr:cNvSpPr/>
      </xdr:nvSpPr>
      <xdr:spPr>
        <a:xfrm>
          <a:off x="79376" y="0"/>
          <a:ext cx="9596438" cy="1746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en-US" sz="3600" b="1" cap="all" spc="0">
              <a:ln/>
              <a:solidFill>
                <a:srgbClr val="426F86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2021-2022 BUDGET and monthly actual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5"/>
  <sheetViews>
    <sheetView tabSelected="1" zoomScale="115" zoomScaleNormal="115" workbookViewId="0">
      <pane xSplit="1" topLeftCell="B1" activePane="topRight" state="frozen"/>
      <selection pane="topRight" activeCell="O8" sqref="O8"/>
    </sheetView>
  </sheetViews>
  <sheetFormatPr defaultRowHeight="15"/>
  <cols>
    <col min="1" max="1" width="13.140625" style="1" customWidth="1"/>
    <col min="2" max="2" width="37.140625" customWidth="1"/>
    <col min="3" max="3" width="14.5703125" style="2" customWidth="1"/>
    <col min="4" max="5" width="14.7109375" style="2" customWidth="1"/>
    <col min="6" max="8" width="14.85546875" style="2" customWidth="1"/>
    <col min="9" max="9" width="2.85546875" style="2" customWidth="1"/>
    <col min="10" max="11" width="14.85546875" style="2" customWidth="1"/>
    <col min="12" max="12" width="2.140625" customWidth="1"/>
    <col min="13" max="14" width="12" bestFit="1" customWidth="1"/>
    <col min="15" max="15" width="12.5703125" bestFit="1" customWidth="1"/>
    <col min="16" max="16" width="11.42578125" bestFit="1" customWidth="1"/>
  </cols>
  <sheetData>
    <row r="1" spans="1:17" ht="64.5" customHeight="1" thickBo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O1" s="13"/>
      <c r="P1" s="13"/>
      <c r="Q1" s="13"/>
    </row>
    <row r="2" spans="1:17" ht="15.75" thickBot="1">
      <c r="A2" s="37" t="s">
        <v>0</v>
      </c>
      <c r="B2" s="38"/>
      <c r="C2" s="67" t="s">
        <v>104</v>
      </c>
      <c r="D2" s="67" t="s">
        <v>90</v>
      </c>
      <c r="E2" s="67" t="s">
        <v>91</v>
      </c>
      <c r="F2" s="67" t="s">
        <v>100</v>
      </c>
      <c r="G2" s="67" t="s">
        <v>103</v>
      </c>
      <c r="H2" s="67" t="s">
        <v>108</v>
      </c>
      <c r="I2" s="39"/>
      <c r="J2" s="40"/>
      <c r="K2" s="41"/>
      <c r="O2" s="13"/>
      <c r="P2" s="13"/>
      <c r="Q2" s="13"/>
    </row>
    <row r="3" spans="1:17" ht="36.75" customHeight="1" thickBot="1">
      <c r="A3" s="59"/>
      <c r="B3" s="60"/>
      <c r="C3" s="51" t="s">
        <v>1</v>
      </c>
      <c r="D3" s="51" t="s">
        <v>1</v>
      </c>
      <c r="E3" s="51" t="s">
        <v>1</v>
      </c>
      <c r="F3" s="51" t="s">
        <v>1</v>
      </c>
      <c r="G3" s="51" t="s">
        <v>1</v>
      </c>
      <c r="H3" s="51" t="s">
        <v>1</v>
      </c>
      <c r="I3" s="52"/>
      <c r="J3" s="53" t="s">
        <v>89</v>
      </c>
      <c r="K3" s="54" t="s">
        <v>97</v>
      </c>
      <c r="O3" s="13"/>
      <c r="P3" s="13"/>
      <c r="Q3" s="13"/>
    </row>
    <row r="4" spans="1:17" ht="18" customHeight="1">
      <c r="A4" s="33">
        <v>152.251</v>
      </c>
      <c r="B4" s="34" t="s">
        <v>101</v>
      </c>
      <c r="C4" s="17"/>
      <c r="D4" s="17"/>
      <c r="E4" s="18">
        <v>253376.5</v>
      </c>
      <c r="F4" s="18"/>
      <c r="G4" s="12"/>
      <c r="H4" s="12"/>
      <c r="I4" s="19"/>
      <c r="J4" s="12">
        <v>0</v>
      </c>
      <c r="K4" s="12">
        <f t="shared" ref="K4" si="0">SUM(J4-F4)</f>
        <v>0</v>
      </c>
      <c r="O4" s="14"/>
      <c r="P4" s="13"/>
      <c r="Q4" s="13"/>
    </row>
    <row r="5" spans="1:17">
      <c r="A5" s="35">
        <v>31.1</v>
      </c>
      <c r="B5" s="36" t="s">
        <v>2</v>
      </c>
      <c r="C5" s="12">
        <v>136.36000000000001</v>
      </c>
      <c r="D5" s="12">
        <v>136.36000000000001</v>
      </c>
      <c r="E5" s="12">
        <v>9302.39</v>
      </c>
      <c r="F5" s="12">
        <v>22640.240000000002</v>
      </c>
      <c r="G5" s="12">
        <v>199197.82</v>
      </c>
      <c r="H5" s="12"/>
      <c r="I5" s="12"/>
      <c r="J5" s="12">
        <v>195000</v>
      </c>
      <c r="K5" s="12">
        <f>SUM(J5-G5)</f>
        <v>-4197.820000000007</v>
      </c>
      <c r="O5" s="14"/>
      <c r="P5" s="13"/>
      <c r="Q5" s="13"/>
    </row>
    <row r="6" spans="1:17">
      <c r="A6" s="35">
        <v>31.131</v>
      </c>
      <c r="B6" s="36" t="s">
        <v>3</v>
      </c>
      <c r="C6" s="12">
        <v>3815.92</v>
      </c>
      <c r="D6" s="12">
        <v>7991.81</v>
      </c>
      <c r="E6" s="12">
        <v>11210.54</v>
      </c>
      <c r="F6" s="12">
        <v>16372.54</v>
      </c>
      <c r="G6" s="12">
        <v>25596.7</v>
      </c>
      <c r="H6" s="12"/>
      <c r="I6" s="12"/>
      <c r="J6" s="12">
        <v>26000</v>
      </c>
      <c r="K6" s="12">
        <f t="shared" ref="K6:K36" si="1">SUM(J6-G6)</f>
        <v>403.29999999999927</v>
      </c>
      <c r="O6" s="14"/>
      <c r="P6" s="13"/>
      <c r="Q6" s="13"/>
    </row>
    <row r="7" spans="1:17">
      <c r="A7" s="35">
        <v>31.131499999999999</v>
      </c>
      <c r="B7" s="36" t="s">
        <v>4</v>
      </c>
      <c r="C7" s="12">
        <v>259.83999999999997</v>
      </c>
      <c r="D7" s="12">
        <v>259.83999999999997</v>
      </c>
      <c r="E7" s="12">
        <v>426.04</v>
      </c>
      <c r="F7" s="12">
        <v>650.55999999999995</v>
      </c>
      <c r="G7" s="12">
        <v>1028.58</v>
      </c>
      <c r="H7" s="12"/>
      <c r="I7" s="12"/>
      <c r="J7" s="12">
        <v>2500</v>
      </c>
      <c r="K7" s="12">
        <f t="shared" si="1"/>
        <v>1471.42</v>
      </c>
      <c r="O7" s="14"/>
      <c r="P7" s="13"/>
      <c r="Q7" s="13"/>
    </row>
    <row r="8" spans="1:17">
      <c r="A8" s="35">
        <v>31.134</v>
      </c>
      <c r="B8" s="36" t="s">
        <v>57</v>
      </c>
      <c r="C8" s="12">
        <v>1370.38</v>
      </c>
      <c r="D8" s="12">
        <v>1664.55</v>
      </c>
      <c r="E8" s="12">
        <v>3147.32</v>
      </c>
      <c r="F8" s="12">
        <v>4072.87</v>
      </c>
      <c r="G8" s="12">
        <v>4289.25</v>
      </c>
      <c r="H8" s="12"/>
      <c r="I8" s="12"/>
      <c r="J8" s="12">
        <v>500</v>
      </c>
      <c r="K8" s="12">
        <f t="shared" si="1"/>
        <v>-3789.25</v>
      </c>
      <c r="O8" s="14"/>
      <c r="P8" s="13"/>
      <c r="Q8" s="13"/>
    </row>
    <row r="9" spans="1:17">
      <c r="A9" s="35">
        <v>31.16</v>
      </c>
      <c r="B9" s="36" t="s">
        <v>5</v>
      </c>
      <c r="C9" s="12">
        <v>586.51</v>
      </c>
      <c r="D9" s="12">
        <v>772.36</v>
      </c>
      <c r="E9" s="12">
        <v>1302.23</v>
      </c>
      <c r="F9" s="12">
        <v>1302.23</v>
      </c>
      <c r="G9" s="12">
        <v>1387.85</v>
      </c>
      <c r="H9" s="12"/>
      <c r="I9" s="12"/>
      <c r="J9" s="12">
        <v>1250</v>
      </c>
      <c r="K9" s="12">
        <f t="shared" si="1"/>
        <v>-137.84999999999991</v>
      </c>
      <c r="O9" s="14"/>
      <c r="P9" s="13"/>
      <c r="Q9" s="13"/>
    </row>
    <row r="10" spans="1:17">
      <c r="A10" s="35">
        <v>31.170999999999999</v>
      </c>
      <c r="B10" s="36" t="s">
        <v>6</v>
      </c>
      <c r="C10" s="12"/>
      <c r="D10" s="12"/>
      <c r="E10" s="12"/>
      <c r="F10" s="12"/>
      <c r="G10" s="12"/>
      <c r="H10" s="12"/>
      <c r="I10" s="12"/>
      <c r="J10" s="12">
        <v>59500</v>
      </c>
      <c r="K10" s="12">
        <f t="shared" si="1"/>
        <v>59500</v>
      </c>
      <c r="O10" s="14"/>
      <c r="P10" s="13"/>
      <c r="Q10" s="13"/>
    </row>
    <row r="11" spans="1:17">
      <c r="A11" s="35">
        <v>31.172999999999998</v>
      </c>
      <c r="B11" s="36" t="s">
        <v>7</v>
      </c>
      <c r="C11" s="12">
        <v>3011.6</v>
      </c>
      <c r="D11" s="12">
        <v>3011.6</v>
      </c>
      <c r="E11" s="12">
        <v>3011.6</v>
      </c>
      <c r="F11" s="12">
        <v>3011.6</v>
      </c>
      <c r="G11" s="12">
        <v>3011.6</v>
      </c>
      <c r="H11" s="12"/>
      <c r="I11" s="12"/>
      <c r="J11" s="12">
        <v>3300</v>
      </c>
      <c r="K11" s="12">
        <f t="shared" si="1"/>
        <v>288.40000000000009</v>
      </c>
      <c r="O11" s="14"/>
      <c r="P11" s="13"/>
      <c r="Q11" s="13"/>
    </row>
    <row r="12" spans="1:17">
      <c r="A12" s="35">
        <v>31.175000000000001</v>
      </c>
      <c r="B12" s="36" t="s">
        <v>8</v>
      </c>
      <c r="C12" s="12"/>
      <c r="D12" s="12"/>
      <c r="E12" s="12"/>
      <c r="F12" s="12"/>
      <c r="G12" s="12">
        <v>2879.67</v>
      </c>
      <c r="H12" s="12"/>
      <c r="I12" s="12"/>
      <c r="J12" s="12">
        <v>6000</v>
      </c>
      <c r="K12" s="12">
        <f t="shared" si="1"/>
        <v>3120.33</v>
      </c>
      <c r="O12" s="14"/>
      <c r="P12" s="13"/>
      <c r="Q12" s="13"/>
    </row>
    <row r="13" spans="1:17">
      <c r="A13" s="35">
        <v>31.175999999999998</v>
      </c>
      <c r="B13" s="36" t="s">
        <v>9</v>
      </c>
      <c r="C13" s="12"/>
      <c r="D13" s="12"/>
      <c r="E13" s="12"/>
      <c r="F13" s="12"/>
      <c r="G13" s="12">
        <v>100.48</v>
      </c>
      <c r="H13" s="12"/>
      <c r="I13" s="12"/>
      <c r="J13" s="12">
        <v>3000</v>
      </c>
      <c r="K13" s="12">
        <f t="shared" si="1"/>
        <v>2899.52</v>
      </c>
      <c r="O13" s="14"/>
      <c r="P13" s="13"/>
      <c r="Q13" s="13"/>
    </row>
    <row r="14" spans="1:17">
      <c r="A14" s="35">
        <v>31.31</v>
      </c>
      <c r="B14" s="36" t="s">
        <v>10</v>
      </c>
      <c r="C14" s="12"/>
      <c r="D14" s="12">
        <v>24588.14</v>
      </c>
      <c r="E14" s="12">
        <v>48929.69</v>
      </c>
      <c r="F14" s="12">
        <v>75242.539999999994</v>
      </c>
      <c r="G14" s="12">
        <v>100185.37</v>
      </c>
      <c r="H14" s="12"/>
      <c r="I14" s="12"/>
      <c r="J14" s="12">
        <v>210000</v>
      </c>
      <c r="K14" s="12">
        <f t="shared" si="1"/>
        <v>109814.63</v>
      </c>
      <c r="O14" s="14"/>
      <c r="P14" s="13"/>
      <c r="Q14" s="13"/>
    </row>
    <row r="15" spans="1:17">
      <c r="A15" s="35">
        <v>31.42</v>
      </c>
      <c r="B15" s="36" t="s">
        <v>11</v>
      </c>
      <c r="C15" s="12">
        <v>8738.77</v>
      </c>
      <c r="D15" s="12">
        <v>15892.9</v>
      </c>
      <c r="E15" s="12">
        <v>24563.03</v>
      </c>
      <c r="F15" s="12">
        <v>32522.02</v>
      </c>
      <c r="G15" s="12">
        <v>39439.22</v>
      </c>
      <c r="H15" s="12"/>
      <c r="I15" s="12"/>
      <c r="J15" s="12">
        <v>80000</v>
      </c>
      <c r="K15" s="12">
        <f t="shared" si="1"/>
        <v>40560.78</v>
      </c>
      <c r="L15" s="4"/>
      <c r="O15" s="14"/>
      <c r="P15" s="13"/>
      <c r="Q15" s="13"/>
    </row>
    <row r="16" spans="1:17">
      <c r="A16" s="35">
        <v>31.62</v>
      </c>
      <c r="B16" s="36" t="s">
        <v>12</v>
      </c>
      <c r="C16" s="12"/>
      <c r="D16" s="12"/>
      <c r="E16" s="12"/>
      <c r="F16" s="12"/>
      <c r="G16" s="12">
        <v>107076.81</v>
      </c>
      <c r="H16" s="12"/>
      <c r="I16" s="12"/>
      <c r="J16" s="12">
        <v>105000</v>
      </c>
      <c r="K16" s="12">
        <f t="shared" si="1"/>
        <v>-2076.8099999999977</v>
      </c>
      <c r="O16" s="14"/>
      <c r="P16" s="13"/>
      <c r="Q16" s="13"/>
    </row>
    <row r="17" spans="1:17">
      <c r="A17" s="35">
        <v>31.8</v>
      </c>
      <c r="B17" s="36" t="s">
        <v>13</v>
      </c>
      <c r="C17" s="12"/>
      <c r="D17" s="12"/>
      <c r="E17" s="12"/>
      <c r="F17" s="12"/>
      <c r="G17" s="12"/>
      <c r="H17" s="12"/>
      <c r="I17" s="12"/>
      <c r="J17" s="12">
        <v>2100</v>
      </c>
      <c r="K17" s="12">
        <f t="shared" si="1"/>
        <v>2100</v>
      </c>
      <c r="O17" s="14"/>
      <c r="P17" s="13"/>
      <c r="Q17" s="13"/>
    </row>
    <row r="18" spans="1:17">
      <c r="A18" s="35">
        <v>31.9</v>
      </c>
      <c r="B18" s="36" t="s">
        <v>14</v>
      </c>
      <c r="C18" s="12"/>
      <c r="D18" s="12"/>
      <c r="E18" s="12"/>
      <c r="F18" s="12"/>
      <c r="G18" s="12"/>
      <c r="H18" s="12"/>
      <c r="I18" s="12"/>
      <c r="J18" s="12">
        <v>0</v>
      </c>
      <c r="K18" s="12">
        <f t="shared" si="1"/>
        <v>0</v>
      </c>
      <c r="O18" s="14"/>
      <c r="P18" s="13"/>
      <c r="Q18" s="13"/>
    </row>
    <row r="19" spans="1:17">
      <c r="A19" s="35">
        <v>32.110999999999997</v>
      </c>
      <c r="B19" s="36" t="s">
        <v>15</v>
      </c>
      <c r="C19" s="12"/>
      <c r="D19" s="12"/>
      <c r="E19" s="12"/>
      <c r="F19" s="12"/>
      <c r="G19" s="12"/>
      <c r="H19" s="12"/>
      <c r="I19" s="12"/>
      <c r="J19" s="12">
        <v>1250</v>
      </c>
      <c r="K19" s="12">
        <f t="shared" si="1"/>
        <v>1250</v>
      </c>
      <c r="O19" s="14"/>
      <c r="P19" s="13"/>
      <c r="Q19" s="13"/>
    </row>
    <row r="20" spans="1:17">
      <c r="A20" s="35">
        <v>32.112000000000002</v>
      </c>
      <c r="B20" s="36" t="s">
        <v>16</v>
      </c>
      <c r="C20" s="12"/>
      <c r="D20" s="12"/>
      <c r="E20" s="12">
        <v>200</v>
      </c>
      <c r="F20" s="12">
        <v>200</v>
      </c>
      <c r="G20" s="12">
        <v>200</v>
      </c>
      <c r="H20" s="12"/>
      <c r="I20" s="12"/>
      <c r="J20" s="12">
        <v>1000</v>
      </c>
      <c r="K20" s="12">
        <f t="shared" si="1"/>
        <v>800</v>
      </c>
      <c r="O20" s="14"/>
      <c r="P20" s="13"/>
      <c r="Q20" s="13"/>
    </row>
    <row r="21" spans="1:17">
      <c r="A21" s="35">
        <v>32.113</v>
      </c>
      <c r="B21" s="36" t="s">
        <v>17</v>
      </c>
      <c r="C21" s="12"/>
      <c r="D21" s="12"/>
      <c r="E21" s="12"/>
      <c r="F21" s="12"/>
      <c r="G21" s="12"/>
      <c r="H21" s="12"/>
      <c r="I21" s="12"/>
      <c r="J21" s="12">
        <v>3400</v>
      </c>
      <c r="K21" s="12">
        <f t="shared" si="1"/>
        <v>3400</v>
      </c>
      <c r="O21" s="14"/>
      <c r="P21" s="13"/>
      <c r="Q21" s="13"/>
    </row>
    <row r="22" spans="1:17">
      <c r="A22" s="35">
        <v>32.119999999999997</v>
      </c>
      <c r="B22" s="36" t="s">
        <v>18</v>
      </c>
      <c r="C22" s="12"/>
      <c r="D22" s="12">
        <v>100</v>
      </c>
      <c r="E22" s="12">
        <v>2300</v>
      </c>
      <c r="F22" s="12">
        <v>2600</v>
      </c>
      <c r="G22" s="12">
        <v>2800</v>
      </c>
      <c r="H22" s="12"/>
      <c r="I22" s="12"/>
      <c r="J22" s="12">
        <v>10000</v>
      </c>
      <c r="K22" s="12">
        <f t="shared" si="1"/>
        <v>7200</v>
      </c>
      <c r="O22" s="14"/>
      <c r="P22" s="13"/>
      <c r="Q22" s="13"/>
    </row>
    <row r="23" spans="1:17">
      <c r="A23" s="35">
        <v>32.22</v>
      </c>
      <c r="B23" s="36" t="s">
        <v>19</v>
      </c>
      <c r="C23" s="12">
        <v>150</v>
      </c>
      <c r="D23" s="12">
        <v>150</v>
      </c>
      <c r="E23" s="12">
        <v>150</v>
      </c>
      <c r="F23" s="12">
        <v>150</v>
      </c>
      <c r="G23" s="12">
        <v>1818.84</v>
      </c>
      <c r="H23" s="12"/>
      <c r="I23" s="12"/>
      <c r="J23" s="12">
        <v>22500</v>
      </c>
      <c r="K23" s="12">
        <f t="shared" si="1"/>
        <v>20681.16</v>
      </c>
      <c r="O23" s="14"/>
      <c r="P23" s="13"/>
      <c r="Q23" s="13"/>
    </row>
    <row r="24" spans="1:17">
      <c r="A24" s="35">
        <v>32.298999999999999</v>
      </c>
      <c r="B24" s="36" t="s">
        <v>20</v>
      </c>
      <c r="C24" s="12"/>
      <c r="D24" s="12"/>
      <c r="E24" s="12"/>
      <c r="F24" s="12"/>
      <c r="G24" s="12">
        <v>175</v>
      </c>
      <c r="H24" s="12"/>
      <c r="I24" s="12"/>
      <c r="J24" s="12">
        <v>500</v>
      </c>
      <c r="K24" s="12">
        <f t="shared" si="1"/>
        <v>325</v>
      </c>
      <c r="O24" s="14"/>
      <c r="P24" s="13"/>
      <c r="Q24" s="13"/>
    </row>
    <row r="25" spans="1:17">
      <c r="A25" s="35">
        <v>33.1</v>
      </c>
      <c r="B25" s="36" t="s">
        <v>96</v>
      </c>
      <c r="C25" s="12"/>
      <c r="D25" s="12"/>
      <c r="E25" s="12">
        <v>1758.48</v>
      </c>
      <c r="F25" s="12">
        <v>1758.48</v>
      </c>
      <c r="G25" s="12">
        <v>1758.48</v>
      </c>
      <c r="H25" s="12"/>
      <c r="I25" s="12"/>
      <c r="J25" s="12">
        <v>0</v>
      </c>
      <c r="K25" s="12">
        <f t="shared" si="1"/>
        <v>-1758.48</v>
      </c>
      <c r="O25" s="14"/>
      <c r="P25" s="13"/>
      <c r="Q25" s="13"/>
    </row>
    <row r="26" spans="1:17">
      <c r="A26" s="35">
        <v>33.100999999999999</v>
      </c>
      <c r="B26" s="36" t="s">
        <v>105</v>
      </c>
      <c r="C26" s="12"/>
      <c r="D26" s="12"/>
      <c r="E26" s="12"/>
      <c r="F26" s="12"/>
      <c r="G26" s="12">
        <v>253376.5</v>
      </c>
      <c r="H26" s="12"/>
      <c r="I26" s="12"/>
      <c r="J26" s="12"/>
      <c r="K26" s="12">
        <f t="shared" si="1"/>
        <v>-253376.5</v>
      </c>
      <c r="O26" s="14"/>
      <c r="P26" s="13"/>
      <c r="Q26" s="13"/>
    </row>
    <row r="27" spans="1:17">
      <c r="A27" s="35">
        <v>33.71</v>
      </c>
      <c r="B27" s="36" t="s">
        <v>21</v>
      </c>
      <c r="C27" s="12"/>
      <c r="D27" s="12">
        <v>23638.17</v>
      </c>
      <c r="E27" s="12">
        <v>23638.17</v>
      </c>
      <c r="F27" s="12"/>
      <c r="G27" s="12">
        <v>72338.559999999998</v>
      </c>
      <c r="H27" s="12"/>
      <c r="I27" s="12"/>
      <c r="J27" s="12"/>
      <c r="K27" s="12">
        <f t="shared" si="1"/>
        <v>-72338.559999999998</v>
      </c>
      <c r="O27" s="14"/>
      <c r="P27" s="13"/>
      <c r="Q27" s="13"/>
    </row>
    <row r="28" spans="1:17">
      <c r="A28" s="35">
        <v>34.191000000000003</v>
      </c>
      <c r="B28" s="36" t="s">
        <v>22</v>
      </c>
      <c r="C28" s="12"/>
      <c r="D28" s="12"/>
      <c r="E28" s="12"/>
      <c r="F28" s="12"/>
      <c r="G28" s="12"/>
      <c r="H28" s="12"/>
      <c r="I28" s="12"/>
      <c r="J28" s="12">
        <v>73</v>
      </c>
      <c r="K28" s="12">
        <f t="shared" si="1"/>
        <v>73</v>
      </c>
      <c r="O28" s="14"/>
      <c r="P28" s="13"/>
      <c r="Q28" s="13"/>
    </row>
    <row r="29" spans="1:17">
      <c r="A29" s="35">
        <v>34.700000000000003</v>
      </c>
      <c r="B29" s="36" t="s">
        <v>23</v>
      </c>
      <c r="C29" s="12">
        <v>305</v>
      </c>
      <c r="D29" s="12">
        <v>365</v>
      </c>
      <c r="E29" s="12">
        <v>595</v>
      </c>
      <c r="F29" s="12">
        <v>495</v>
      </c>
      <c r="G29" s="12">
        <v>495</v>
      </c>
      <c r="H29" s="12"/>
      <c r="I29" s="12"/>
      <c r="J29" s="12">
        <v>5000</v>
      </c>
      <c r="K29" s="12">
        <f t="shared" si="1"/>
        <v>4505</v>
      </c>
      <c r="O29" s="14"/>
      <c r="P29" s="13"/>
      <c r="Q29" s="13"/>
    </row>
    <row r="30" spans="1:17">
      <c r="A30" s="35">
        <v>34.999899999999997</v>
      </c>
      <c r="B30" s="36" t="s">
        <v>24</v>
      </c>
      <c r="C30" s="12">
        <v>430</v>
      </c>
      <c r="D30" s="12">
        <v>845</v>
      </c>
      <c r="E30" s="12">
        <v>1286</v>
      </c>
      <c r="F30" s="12">
        <v>1291</v>
      </c>
      <c r="G30" s="12">
        <v>2396</v>
      </c>
      <c r="H30" s="12"/>
      <c r="I30" s="12"/>
      <c r="J30" s="12">
        <v>850</v>
      </c>
      <c r="K30" s="12">
        <f t="shared" si="1"/>
        <v>-1546</v>
      </c>
      <c r="O30" s="14"/>
      <c r="P30" s="13"/>
      <c r="Q30" s="13"/>
    </row>
    <row r="31" spans="1:17">
      <c r="A31" s="35">
        <v>35.1</v>
      </c>
      <c r="B31" s="36" t="s">
        <v>25</v>
      </c>
      <c r="C31" s="12">
        <v>4504</v>
      </c>
      <c r="D31" s="12">
        <v>9867</v>
      </c>
      <c r="E31" s="12">
        <v>13130</v>
      </c>
      <c r="F31" s="12">
        <v>15710</v>
      </c>
      <c r="G31" s="12">
        <v>17128</v>
      </c>
      <c r="H31" s="12"/>
      <c r="I31" s="12"/>
      <c r="J31" s="12">
        <v>50000</v>
      </c>
      <c r="K31" s="12">
        <f t="shared" si="1"/>
        <v>32872</v>
      </c>
      <c r="O31" s="14"/>
      <c r="P31" s="13"/>
      <c r="Q31" s="13"/>
    </row>
    <row r="32" spans="1:17">
      <c r="A32" s="35">
        <v>35.101999999999997</v>
      </c>
      <c r="B32" s="36" t="s">
        <v>87</v>
      </c>
      <c r="C32" s="12">
        <v>4425</v>
      </c>
      <c r="D32" s="12">
        <v>4425</v>
      </c>
      <c r="E32" s="12">
        <v>4425</v>
      </c>
      <c r="F32" s="12">
        <v>4743</v>
      </c>
      <c r="G32" s="12">
        <v>4743</v>
      </c>
      <c r="H32" s="12"/>
      <c r="I32" s="12"/>
      <c r="J32" s="12">
        <v>1500</v>
      </c>
      <c r="K32" s="12">
        <f t="shared" si="1"/>
        <v>-3243</v>
      </c>
      <c r="O32" s="14"/>
      <c r="P32" s="13"/>
      <c r="Q32" s="13"/>
    </row>
    <row r="33" spans="1:17">
      <c r="A33" s="35">
        <v>36.1</v>
      </c>
      <c r="B33" s="36" t="s">
        <v>26</v>
      </c>
      <c r="C33" s="12"/>
      <c r="D33" s="12">
        <v>53.28</v>
      </c>
      <c r="E33" s="12">
        <v>109.77</v>
      </c>
      <c r="F33" s="12">
        <v>99.34</v>
      </c>
      <c r="G33" s="12">
        <v>228.08</v>
      </c>
      <c r="H33" s="12"/>
      <c r="I33" s="12"/>
      <c r="J33" s="12">
        <v>500</v>
      </c>
      <c r="K33" s="12">
        <f t="shared" si="1"/>
        <v>271.91999999999996</v>
      </c>
      <c r="O33" s="14"/>
      <c r="P33" s="13"/>
      <c r="Q33" s="13"/>
    </row>
    <row r="34" spans="1:17">
      <c r="A34" s="35">
        <v>38.999899999999997</v>
      </c>
      <c r="B34" s="36" t="s">
        <v>27</v>
      </c>
      <c r="C34" s="12"/>
      <c r="D34" s="12"/>
      <c r="E34" s="12"/>
      <c r="F34" s="12">
        <v>508.68</v>
      </c>
      <c r="G34" s="12">
        <v>560.28</v>
      </c>
      <c r="H34" s="12"/>
      <c r="I34" s="12"/>
      <c r="J34" s="12">
        <v>0</v>
      </c>
      <c r="K34" s="12">
        <f t="shared" si="1"/>
        <v>-560.28</v>
      </c>
      <c r="O34" s="14"/>
      <c r="P34" s="13"/>
      <c r="Q34" s="13"/>
    </row>
    <row r="35" spans="1:17" ht="15.75" hidden="1" customHeight="1" thickBot="1">
      <c r="A35" s="47"/>
      <c r="B35" s="48"/>
      <c r="C35" s="8"/>
      <c r="D35" s="8"/>
      <c r="E35" s="8"/>
      <c r="F35" s="8"/>
      <c r="G35" s="20"/>
      <c r="H35" s="20"/>
      <c r="I35" s="8"/>
      <c r="J35" s="8"/>
      <c r="K35" s="12">
        <f t="shared" si="1"/>
        <v>0</v>
      </c>
      <c r="O35" s="13"/>
      <c r="P35" s="13"/>
      <c r="Q35" s="13"/>
    </row>
    <row r="36" spans="1:17" ht="15.75" thickBot="1">
      <c r="A36" s="49"/>
      <c r="B36" s="50" t="s">
        <v>106</v>
      </c>
      <c r="C36" s="9"/>
      <c r="D36" s="9"/>
      <c r="E36" s="9"/>
      <c r="F36" s="9"/>
      <c r="G36" s="5">
        <v>100</v>
      </c>
      <c r="H36" s="21"/>
      <c r="I36" s="9"/>
      <c r="J36" s="9"/>
      <c r="K36" s="65">
        <f t="shared" si="1"/>
        <v>-100</v>
      </c>
      <c r="O36" s="13"/>
      <c r="P36" s="13"/>
      <c r="Q36" s="13"/>
    </row>
    <row r="37" spans="1:17" ht="15.75" thickBot="1">
      <c r="B37" s="42" t="s">
        <v>98</v>
      </c>
      <c r="C37" s="43">
        <f>SUM(C5:C34)</f>
        <v>27733.38</v>
      </c>
      <c r="D37" s="44">
        <f>SUM(D4:D34)</f>
        <v>93761.010000000009</v>
      </c>
      <c r="E37" s="44">
        <f>SUM(E4:E34)</f>
        <v>402861.75999999995</v>
      </c>
      <c r="F37" s="45">
        <f>SUM(F4:F34)</f>
        <v>183370.09999999998</v>
      </c>
      <c r="G37" s="46">
        <f>SUM(G5:G36)</f>
        <v>842311.09</v>
      </c>
      <c r="H37" s="44"/>
      <c r="I37" s="44"/>
      <c r="J37" s="43">
        <f>SUM(J5:J34)</f>
        <v>790723</v>
      </c>
      <c r="K37" s="66">
        <f>SUM(J37-F37)</f>
        <v>607352.9</v>
      </c>
      <c r="O37" s="14"/>
      <c r="P37" s="13"/>
      <c r="Q37" s="13"/>
    </row>
    <row r="38" spans="1:17" ht="15.75" thickBot="1">
      <c r="B38" s="15"/>
      <c r="C38" s="9"/>
      <c r="D38" s="9"/>
      <c r="E38" s="9"/>
      <c r="F38" s="9"/>
      <c r="G38" s="9"/>
      <c r="H38" s="9"/>
      <c r="I38" s="9"/>
      <c r="J38" s="9"/>
      <c r="K38" s="9"/>
      <c r="O38" s="13"/>
      <c r="P38" s="13"/>
      <c r="Q38" s="13"/>
    </row>
    <row r="39" spans="1:17" ht="15.75" thickBot="1">
      <c r="A39" s="23" t="s">
        <v>28</v>
      </c>
      <c r="B39" s="24"/>
      <c r="C39" s="68" t="s">
        <v>104</v>
      </c>
      <c r="D39" s="69" t="s">
        <v>90</v>
      </c>
      <c r="E39" s="69" t="s">
        <v>91</v>
      </c>
      <c r="F39" s="69" t="s">
        <v>100</v>
      </c>
      <c r="G39" s="69" t="s">
        <v>103</v>
      </c>
      <c r="H39" s="69" t="s">
        <v>108</v>
      </c>
      <c r="I39" s="25"/>
      <c r="J39" s="26"/>
      <c r="K39" s="26"/>
      <c r="O39" s="13"/>
      <c r="P39" s="13"/>
      <c r="Q39" s="13"/>
    </row>
    <row r="40" spans="1:17" ht="30.75" thickBot="1">
      <c r="A40" s="59"/>
      <c r="B40" s="60"/>
      <c r="C40" s="55" t="s">
        <v>1</v>
      </c>
      <c r="D40" s="55" t="s">
        <v>1</v>
      </c>
      <c r="E40" s="55" t="s">
        <v>1</v>
      </c>
      <c r="F40" s="55" t="s">
        <v>1</v>
      </c>
      <c r="G40" s="55" t="s">
        <v>1</v>
      </c>
      <c r="H40" s="55" t="s">
        <v>1</v>
      </c>
      <c r="I40" s="56"/>
      <c r="J40" s="57" t="s">
        <v>89</v>
      </c>
      <c r="K40" s="58" t="s">
        <v>97</v>
      </c>
    </row>
    <row r="41" spans="1:17">
      <c r="A41" s="27">
        <v>51.11</v>
      </c>
      <c r="B41" s="28" t="s">
        <v>54</v>
      </c>
      <c r="C41" s="5">
        <v>24818.3</v>
      </c>
      <c r="D41" s="5">
        <v>40322.5</v>
      </c>
      <c r="E41" s="5">
        <v>59630.35</v>
      </c>
      <c r="F41" s="5">
        <v>74794.55</v>
      </c>
      <c r="G41" s="5">
        <v>90614.65</v>
      </c>
      <c r="H41" s="5"/>
      <c r="I41" s="7"/>
      <c r="J41" s="10">
        <v>209400</v>
      </c>
      <c r="K41" s="12">
        <f>SUM(J41-G41)</f>
        <v>118785.35</v>
      </c>
    </row>
    <row r="42" spans="1:17">
      <c r="A42" s="29">
        <v>51.21</v>
      </c>
      <c r="B42" s="28" t="s">
        <v>53</v>
      </c>
      <c r="C42" s="5"/>
      <c r="D42" s="5"/>
      <c r="E42" s="5"/>
      <c r="F42" s="5"/>
      <c r="G42" s="5"/>
      <c r="H42" s="5"/>
      <c r="I42" s="7"/>
      <c r="J42" s="10">
        <v>10000</v>
      </c>
      <c r="K42" s="12">
        <f t="shared" ref="K42:K103" si="2">SUM(J42-G42)</f>
        <v>10000</v>
      </c>
      <c r="M42" s="3"/>
      <c r="N42" s="3"/>
      <c r="O42" s="3"/>
      <c r="P42" s="3"/>
    </row>
    <row r="43" spans="1:17">
      <c r="A43" s="29">
        <v>51.22</v>
      </c>
      <c r="B43" s="28" t="s">
        <v>59</v>
      </c>
      <c r="C43" s="5">
        <v>2107.15</v>
      </c>
      <c r="D43" s="5">
        <v>3388.23</v>
      </c>
      <c r="E43" s="5">
        <v>4964.7299999999996</v>
      </c>
      <c r="F43" s="5">
        <v>6198.22</v>
      </c>
      <c r="G43" s="5">
        <v>7424.46</v>
      </c>
      <c r="H43" s="5"/>
      <c r="I43" s="7"/>
      <c r="J43" s="10">
        <v>0</v>
      </c>
      <c r="K43" s="12">
        <f t="shared" si="2"/>
        <v>-7424.46</v>
      </c>
    </row>
    <row r="44" spans="1:17">
      <c r="A44" s="29">
        <v>51.220999999999997</v>
      </c>
      <c r="B44" s="28" t="s">
        <v>58</v>
      </c>
      <c r="C44" s="5"/>
      <c r="D44" s="5"/>
      <c r="E44" s="5"/>
      <c r="F44" s="5"/>
      <c r="G44" s="5"/>
      <c r="H44" s="5"/>
      <c r="I44" s="7"/>
      <c r="J44" s="10">
        <v>0</v>
      </c>
      <c r="K44" s="12">
        <f t="shared" si="2"/>
        <v>0</v>
      </c>
    </row>
    <row r="45" spans="1:17">
      <c r="A45" s="30">
        <v>51.221499999999999</v>
      </c>
      <c r="B45" s="31" t="s">
        <v>60</v>
      </c>
      <c r="C45" s="9"/>
      <c r="D45" s="9"/>
      <c r="E45" s="9"/>
      <c r="F45" s="9"/>
      <c r="G45" s="9"/>
      <c r="H45" s="9"/>
      <c r="I45" s="7"/>
      <c r="J45" s="9">
        <v>500</v>
      </c>
      <c r="K45" s="12">
        <f t="shared" si="2"/>
        <v>500</v>
      </c>
    </row>
    <row r="46" spans="1:17">
      <c r="A46" s="29">
        <v>51.222000000000001</v>
      </c>
      <c r="B46" s="28" t="s">
        <v>88</v>
      </c>
      <c r="C46" s="5">
        <v>1175.68</v>
      </c>
      <c r="D46" s="5">
        <v>1175.68</v>
      </c>
      <c r="E46" s="5">
        <v>1175.68</v>
      </c>
      <c r="F46" s="5">
        <v>1175.68</v>
      </c>
      <c r="G46" s="9">
        <v>1175.68</v>
      </c>
      <c r="H46" s="9"/>
      <c r="I46" s="7"/>
      <c r="J46" s="10">
        <v>500</v>
      </c>
      <c r="K46" s="12">
        <f t="shared" si="2"/>
        <v>-675.68000000000006</v>
      </c>
    </row>
    <row r="47" spans="1:17">
      <c r="A47" s="29">
        <v>51.24</v>
      </c>
      <c r="B47" s="28" t="s">
        <v>55</v>
      </c>
      <c r="C47" s="5"/>
      <c r="D47" s="5"/>
      <c r="E47" s="5"/>
      <c r="F47" s="5"/>
      <c r="G47" s="5"/>
      <c r="H47" s="5"/>
      <c r="I47" s="7"/>
      <c r="J47" s="10">
        <v>0</v>
      </c>
      <c r="K47" s="12">
        <f t="shared" si="2"/>
        <v>0</v>
      </c>
    </row>
    <row r="48" spans="1:17">
      <c r="A48" s="29">
        <v>52.11</v>
      </c>
      <c r="B48" s="28" t="s">
        <v>29</v>
      </c>
      <c r="C48" s="5">
        <v>375</v>
      </c>
      <c r="D48" s="5">
        <v>960</v>
      </c>
      <c r="E48" s="5">
        <v>960</v>
      </c>
      <c r="F48" s="5">
        <v>960</v>
      </c>
      <c r="G48" s="5">
        <v>1188.26</v>
      </c>
      <c r="H48" s="5"/>
      <c r="I48" s="7"/>
      <c r="J48" s="10">
        <v>3000</v>
      </c>
      <c r="K48" s="12">
        <f t="shared" si="2"/>
        <v>1811.74</v>
      </c>
    </row>
    <row r="49" spans="1:11">
      <c r="A49" s="29">
        <v>52.13</v>
      </c>
      <c r="B49" s="28" t="s">
        <v>66</v>
      </c>
      <c r="C49" s="5">
        <v>927.36</v>
      </c>
      <c r="D49" s="5">
        <v>1424.36</v>
      </c>
      <c r="E49" s="5">
        <v>2017.36</v>
      </c>
      <c r="F49" s="5">
        <v>2673.11</v>
      </c>
      <c r="G49" s="5">
        <v>3248.86</v>
      </c>
      <c r="H49" s="5"/>
      <c r="I49" s="7"/>
      <c r="J49" s="10">
        <v>10000</v>
      </c>
      <c r="K49" s="12">
        <f t="shared" si="2"/>
        <v>6751.1399999999994</v>
      </c>
    </row>
    <row r="50" spans="1:11">
      <c r="A50" s="29">
        <v>52.210999999999999</v>
      </c>
      <c r="B50" s="28" t="s">
        <v>79</v>
      </c>
      <c r="C50" s="5">
        <v>5128.2</v>
      </c>
      <c r="D50" s="5">
        <v>10256.4</v>
      </c>
      <c r="E50" s="5">
        <v>20760.3</v>
      </c>
      <c r="F50" s="5">
        <v>20760.3</v>
      </c>
      <c r="G50" s="5">
        <v>31363.200000000001</v>
      </c>
      <c r="H50" s="5"/>
      <c r="I50" s="7"/>
      <c r="J50" s="10">
        <v>60000</v>
      </c>
      <c r="K50" s="12">
        <f t="shared" si="2"/>
        <v>28636.799999999999</v>
      </c>
    </row>
    <row r="51" spans="1:11">
      <c r="A51" s="29">
        <v>52.22</v>
      </c>
      <c r="B51" s="28" t="s">
        <v>80</v>
      </c>
      <c r="C51" s="5">
        <v>2227.2800000000002</v>
      </c>
      <c r="D51" s="5">
        <v>6993.39</v>
      </c>
      <c r="E51" s="5">
        <v>2955.34</v>
      </c>
      <c r="F51" s="5">
        <v>6653.99</v>
      </c>
      <c r="G51" s="5">
        <v>61961.41</v>
      </c>
      <c r="H51" s="5"/>
      <c r="I51" s="7"/>
      <c r="J51" s="10">
        <v>15000</v>
      </c>
      <c r="K51" s="12">
        <f t="shared" si="2"/>
        <v>-46961.41</v>
      </c>
    </row>
    <row r="52" spans="1:11">
      <c r="A52" s="29">
        <v>52.220999999999997</v>
      </c>
      <c r="B52" s="28" t="s">
        <v>81</v>
      </c>
      <c r="C52" s="5">
        <v>1589.77</v>
      </c>
      <c r="D52" s="5">
        <v>2505.71</v>
      </c>
      <c r="E52" s="5">
        <v>12656.91</v>
      </c>
      <c r="F52" s="5">
        <v>9933.25</v>
      </c>
      <c r="G52" s="5">
        <v>12250.63</v>
      </c>
      <c r="H52" s="5"/>
      <c r="I52" s="7"/>
      <c r="J52" s="10">
        <v>10000</v>
      </c>
      <c r="K52" s="12">
        <f t="shared" si="2"/>
        <v>-2250.6299999999992</v>
      </c>
    </row>
    <row r="53" spans="1:11">
      <c r="A53" s="29"/>
      <c r="B53" s="28" t="s">
        <v>107</v>
      </c>
      <c r="C53" s="5"/>
      <c r="D53" s="5"/>
      <c r="E53" s="5"/>
      <c r="F53" s="5"/>
      <c r="G53" s="5">
        <v>55.37</v>
      </c>
      <c r="H53" s="5"/>
      <c r="I53" s="7"/>
      <c r="J53" s="10"/>
      <c r="K53" s="12">
        <f t="shared" si="2"/>
        <v>-55.37</v>
      </c>
    </row>
    <row r="54" spans="1:11">
      <c r="A54" s="29">
        <v>52.222000000000001</v>
      </c>
      <c r="B54" s="28" t="s">
        <v>52</v>
      </c>
      <c r="C54" s="5">
        <v>70496.899999999994</v>
      </c>
      <c r="D54" s="5">
        <v>97250.3</v>
      </c>
      <c r="E54" s="5">
        <v>97250.3</v>
      </c>
      <c r="F54" s="5">
        <v>0</v>
      </c>
      <c r="G54" s="5">
        <v>52429.3</v>
      </c>
      <c r="H54" s="5"/>
      <c r="I54" s="7"/>
      <c r="J54" s="10">
        <v>10000</v>
      </c>
      <c r="K54" s="12">
        <f t="shared" si="2"/>
        <v>-42429.3</v>
      </c>
    </row>
    <row r="55" spans="1:11">
      <c r="A55" s="29">
        <v>52.223999999999997</v>
      </c>
      <c r="B55" s="28" t="s">
        <v>30</v>
      </c>
      <c r="C55" s="5">
        <v>1515</v>
      </c>
      <c r="D55" s="5">
        <v>1852.5</v>
      </c>
      <c r="E55" s="5">
        <v>2367.5</v>
      </c>
      <c r="F55" s="5">
        <v>2617.5</v>
      </c>
      <c r="G55" s="5">
        <v>2882.5</v>
      </c>
      <c r="H55" s="5"/>
      <c r="I55" s="7"/>
      <c r="J55" s="10">
        <v>5000</v>
      </c>
      <c r="K55" s="12">
        <f t="shared" si="2"/>
        <v>2117.5</v>
      </c>
    </row>
    <row r="56" spans="1:11">
      <c r="A56" s="29">
        <v>52.2241</v>
      </c>
      <c r="B56" s="28" t="s">
        <v>82</v>
      </c>
      <c r="C56" s="5">
        <v>3101.25</v>
      </c>
      <c r="D56" s="5">
        <v>25092.74</v>
      </c>
      <c r="E56" s="5">
        <v>60095.17</v>
      </c>
      <c r="F56" s="5">
        <v>20596.669999999998</v>
      </c>
      <c r="G56" s="5">
        <v>67283.92</v>
      </c>
      <c r="H56" s="5"/>
      <c r="I56" s="7"/>
      <c r="J56" s="10">
        <v>55000</v>
      </c>
      <c r="K56" s="12">
        <f t="shared" si="2"/>
        <v>-12283.919999999998</v>
      </c>
    </row>
    <row r="57" spans="1:11">
      <c r="A57" s="29">
        <v>52.224200000000003</v>
      </c>
      <c r="B57" s="28" t="s">
        <v>83</v>
      </c>
      <c r="C57" s="5">
        <v>4977.49</v>
      </c>
      <c r="D57" s="5">
        <v>8457.49</v>
      </c>
      <c r="E57" s="5">
        <v>8457.49</v>
      </c>
      <c r="F57" s="5">
        <v>9957.49</v>
      </c>
      <c r="G57" s="5">
        <v>11934.98</v>
      </c>
      <c r="H57" s="5"/>
      <c r="I57" s="7"/>
      <c r="J57" s="10">
        <v>35000</v>
      </c>
      <c r="K57" s="12">
        <f t="shared" si="2"/>
        <v>23065.02</v>
      </c>
    </row>
    <row r="58" spans="1:11">
      <c r="A58" s="29">
        <v>52.224299999999999</v>
      </c>
      <c r="B58" s="28" t="s">
        <v>84</v>
      </c>
      <c r="C58" s="5">
        <v>4490.78</v>
      </c>
      <c r="D58" s="5">
        <v>5450.78</v>
      </c>
      <c r="E58" s="5">
        <v>21163.98</v>
      </c>
      <c r="F58" s="5">
        <v>21163.98</v>
      </c>
      <c r="G58" s="5">
        <v>31673.34</v>
      </c>
      <c r="H58" s="5"/>
      <c r="I58" s="7"/>
      <c r="J58" s="10">
        <v>51000</v>
      </c>
      <c r="K58" s="12">
        <f t="shared" si="2"/>
        <v>19326.66</v>
      </c>
    </row>
    <row r="59" spans="1:11">
      <c r="A59" s="29">
        <v>52.224400000000003</v>
      </c>
      <c r="B59" s="28" t="s">
        <v>61</v>
      </c>
      <c r="C59" s="5"/>
      <c r="D59" s="5"/>
      <c r="E59" s="5">
        <v>75</v>
      </c>
      <c r="F59" s="5">
        <v>150</v>
      </c>
      <c r="G59" s="5">
        <v>1633.23</v>
      </c>
      <c r="H59" s="5"/>
      <c r="I59" s="7"/>
      <c r="J59" s="10">
        <v>500</v>
      </c>
      <c r="K59" s="12">
        <f t="shared" si="2"/>
        <v>-1133.23</v>
      </c>
    </row>
    <row r="60" spans="1:11">
      <c r="A60" s="29">
        <v>52.225000000000001</v>
      </c>
      <c r="B60" s="28" t="s">
        <v>65</v>
      </c>
      <c r="C60" s="5">
        <v>220</v>
      </c>
      <c r="D60" s="5">
        <v>220</v>
      </c>
      <c r="E60" s="5">
        <v>5615</v>
      </c>
      <c r="F60" s="5">
        <v>7915</v>
      </c>
      <c r="G60" s="5">
        <v>92120.8</v>
      </c>
      <c r="H60" s="5"/>
      <c r="I60" s="7"/>
      <c r="J60" s="10">
        <v>15000</v>
      </c>
      <c r="K60" s="12">
        <f t="shared" si="2"/>
        <v>-77120.800000000003</v>
      </c>
    </row>
    <row r="61" spans="1:11">
      <c r="A61" s="29">
        <v>52.225999999999999</v>
      </c>
      <c r="B61" s="28" t="s">
        <v>31</v>
      </c>
      <c r="C61" s="5"/>
      <c r="D61" s="5">
        <v>18055</v>
      </c>
      <c r="E61" s="5">
        <v>18055</v>
      </c>
      <c r="F61" s="5">
        <v>18055</v>
      </c>
      <c r="G61" s="5">
        <v>18055</v>
      </c>
      <c r="H61" s="5"/>
      <c r="I61" s="7"/>
      <c r="J61" s="10">
        <v>15000</v>
      </c>
      <c r="K61" s="12">
        <f t="shared" si="2"/>
        <v>-3055</v>
      </c>
    </row>
    <row r="62" spans="1:11">
      <c r="A62" s="29">
        <v>52.32</v>
      </c>
      <c r="B62" s="28" t="s">
        <v>32</v>
      </c>
      <c r="C62" s="5">
        <v>1057.8699999999999</v>
      </c>
      <c r="D62" s="5">
        <v>2304.87</v>
      </c>
      <c r="E62" s="5">
        <v>3551.12</v>
      </c>
      <c r="F62" s="5">
        <v>3838.18</v>
      </c>
      <c r="G62" s="5">
        <v>8136.32</v>
      </c>
      <c r="H62" s="5"/>
      <c r="I62" s="7"/>
      <c r="J62" s="10">
        <v>11000</v>
      </c>
      <c r="K62" s="12">
        <f t="shared" si="2"/>
        <v>2863.6800000000003</v>
      </c>
    </row>
    <row r="63" spans="1:11">
      <c r="A63" s="29">
        <v>52.32</v>
      </c>
      <c r="B63" s="28" t="s">
        <v>64</v>
      </c>
      <c r="C63" s="5"/>
      <c r="D63" s="5">
        <v>123.25</v>
      </c>
      <c r="E63" s="5">
        <v>123.25</v>
      </c>
      <c r="F63" s="5"/>
      <c r="G63" s="5">
        <v>123.25</v>
      </c>
      <c r="H63" s="5"/>
      <c r="I63" s="7"/>
      <c r="J63" s="10">
        <v>500</v>
      </c>
      <c r="K63" s="12">
        <f t="shared" si="2"/>
        <v>376.75</v>
      </c>
    </row>
    <row r="64" spans="1:11">
      <c r="A64" s="29">
        <v>52.33</v>
      </c>
      <c r="B64" s="28" t="s">
        <v>67</v>
      </c>
      <c r="C64" s="5">
        <v>75</v>
      </c>
      <c r="D64" s="5">
        <v>1345</v>
      </c>
      <c r="E64" s="5">
        <v>2416</v>
      </c>
      <c r="F64" s="5">
        <v>2506</v>
      </c>
      <c r="G64" s="5">
        <v>2506</v>
      </c>
      <c r="H64" s="5"/>
      <c r="I64" s="7"/>
      <c r="J64" s="10">
        <v>5000</v>
      </c>
      <c r="K64" s="12">
        <f t="shared" si="2"/>
        <v>2494</v>
      </c>
    </row>
    <row r="65" spans="1:11">
      <c r="A65" s="29">
        <v>52.35</v>
      </c>
      <c r="B65" s="28" t="s">
        <v>85</v>
      </c>
      <c r="C65" s="5">
        <v>1259.55</v>
      </c>
      <c r="D65" s="5">
        <v>1600.67</v>
      </c>
      <c r="E65" s="5">
        <v>6784.06</v>
      </c>
      <c r="F65" s="5">
        <v>1159.55</v>
      </c>
      <c r="G65" s="5">
        <v>1209.55</v>
      </c>
      <c r="H65" s="5"/>
      <c r="I65" s="7"/>
      <c r="J65" s="10">
        <v>1500</v>
      </c>
      <c r="K65" s="12">
        <f t="shared" si="2"/>
        <v>290.45000000000005</v>
      </c>
    </row>
    <row r="66" spans="1:11">
      <c r="A66" s="29">
        <v>52.36</v>
      </c>
      <c r="B66" s="28" t="s">
        <v>56</v>
      </c>
      <c r="C66" s="5">
        <v>252.5</v>
      </c>
      <c r="D66" s="5">
        <v>252.5</v>
      </c>
      <c r="E66" s="5">
        <v>415.5</v>
      </c>
      <c r="F66" s="5">
        <v>578.5</v>
      </c>
      <c r="G66" s="5">
        <v>741.5</v>
      </c>
      <c r="H66" s="5"/>
      <c r="I66" s="7"/>
      <c r="J66" s="10">
        <v>3500</v>
      </c>
      <c r="K66" s="12">
        <f t="shared" si="2"/>
        <v>2758.5</v>
      </c>
    </row>
    <row r="67" spans="1:11">
      <c r="A67" s="29">
        <v>52.360999999999997</v>
      </c>
      <c r="B67" s="28" t="s">
        <v>86</v>
      </c>
      <c r="C67" s="5"/>
      <c r="D67" s="5">
        <v>152.53</v>
      </c>
      <c r="E67" s="5">
        <v>282.36</v>
      </c>
      <c r="F67" s="5">
        <v>136.63</v>
      </c>
      <c r="G67" s="5">
        <v>552.91</v>
      </c>
      <c r="H67" s="5"/>
      <c r="I67" s="7"/>
      <c r="J67" s="10">
        <v>100</v>
      </c>
      <c r="K67" s="12">
        <f t="shared" si="2"/>
        <v>-452.90999999999997</v>
      </c>
    </row>
    <row r="68" spans="1:11">
      <c r="A68" s="29">
        <v>52.37</v>
      </c>
      <c r="B68" s="28" t="s">
        <v>33</v>
      </c>
      <c r="C68" s="5">
        <v>5231.2</v>
      </c>
      <c r="D68" s="5">
        <v>5231.2</v>
      </c>
      <c r="E68" s="5">
        <v>6875.82</v>
      </c>
      <c r="F68" s="5">
        <v>12940.73</v>
      </c>
      <c r="G68" s="5">
        <v>13160.73</v>
      </c>
      <c r="H68" s="5"/>
      <c r="I68" s="7"/>
      <c r="J68" s="10">
        <v>21500</v>
      </c>
      <c r="K68" s="12">
        <f t="shared" si="2"/>
        <v>8339.27</v>
      </c>
    </row>
    <row r="69" spans="1:11">
      <c r="A69" s="29">
        <v>52.384999999999998</v>
      </c>
      <c r="B69" s="28" t="s">
        <v>68</v>
      </c>
      <c r="C69" s="5">
        <v>300</v>
      </c>
      <c r="D69" s="5">
        <v>450</v>
      </c>
      <c r="E69" s="5">
        <v>750</v>
      </c>
      <c r="F69" s="5">
        <v>975</v>
      </c>
      <c r="G69" s="5">
        <v>1200</v>
      </c>
      <c r="H69" s="5"/>
      <c r="I69" s="7"/>
      <c r="J69" s="10">
        <v>5000</v>
      </c>
      <c r="K69" s="12">
        <f t="shared" si="2"/>
        <v>3800</v>
      </c>
    </row>
    <row r="70" spans="1:11">
      <c r="A70" s="29">
        <v>52.39</v>
      </c>
      <c r="B70" s="28" t="s">
        <v>34</v>
      </c>
      <c r="C70" s="5"/>
      <c r="D70" s="5"/>
      <c r="E70" s="5"/>
      <c r="F70" s="5">
        <v>741.73</v>
      </c>
      <c r="G70" s="5">
        <v>131306.76</v>
      </c>
      <c r="H70" s="5"/>
      <c r="I70" s="7"/>
      <c r="J70" s="10">
        <v>3500</v>
      </c>
      <c r="K70" s="12">
        <f t="shared" si="2"/>
        <v>-127806.76000000001</v>
      </c>
    </row>
    <row r="71" spans="1:11">
      <c r="A71" s="29">
        <v>53.11</v>
      </c>
      <c r="B71" s="28" t="s">
        <v>35</v>
      </c>
      <c r="C71" s="5"/>
      <c r="D71" s="5"/>
      <c r="E71" s="5"/>
      <c r="F71" s="5"/>
      <c r="G71" s="5"/>
      <c r="H71" s="5"/>
      <c r="I71" s="7"/>
      <c r="J71" s="10">
        <v>500</v>
      </c>
      <c r="K71" s="12">
        <f t="shared" si="2"/>
        <v>500</v>
      </c>
    </row>
    <row r="72" spans="1:11">
      <c r="A72" s="29">
        <v>53.110999999999997</v>
      </c>
      <c r="B72" s="28" t="s">
        <v>36</v>
      </c>
      <c r="C72" s="5">
        <v>624.72</v>
      </c>
      <c r="D72" s="5">
        <v>956.66</v>
      </c>
      <c r="E72" s="5">
        <v>1156.1500000000001</v>
      </c>
      <c r="F72" s="5">
        <v>1938.28</v>
      </c>
      <c r="G72" s="5">
        <v>2427.1</v>
      </c>
      <c r="H72" s="5"/>
      <c r="I72" s="7"/>
      <c r="J72" s="10">
        <v>3500</v>
      </c>
      <c r="K72" s="12">
        <f t="shared" si="2"/>
        <v>1072.9000000000001</v>
      </c>
    </row>
    <row r="73" spans="1:11">
      <c r="A73" s="29">
        <v>53.111499999999999</v>
      </c>
      <c r="B73" s="28" t="s">
        <v>69</v>
      </c>
      <c r="C73" s="5"/>
      <c r="D73" s="5"/>
      <c r="E73" s="5">
        <v>-30</v>
      </c>
      <c r="F73" s="5">
        <v>-30</v>
      </c>
      <c r="G73" s="5">
        <v>-30</v>
      </c>
      <c r="H73" s="5"/>
      <c r="I73" s="7"/>
      <c r="J73" s="10">
        <v>650</v>
      </c>
      <c r="K73" s="12">
        <f t="shared" si="2"/>
        <v>680</v>
      </c>
    </row>
    <row r="74" spans="1:11">
      <c r="A74" s="29">
        <v>53.112000000000002</v>
      </c>
      <c r="B74" s="28" t="s">
        <v>37</v>
      </c>
      <c r="C74" s="5"/>
      <c r="D74" s="5">
        <v>78</v>
      </c>
      <c r="E74" s="5">
        <v>78</v>
      </c>
      <c r="F74" s="5">
        <v>378</v>
      </c>
      <c r="G74" s="5">
        <v>456</v>
      </c>
      <c r="H74" s="5"/>
      <c r="I74" s="7"/>
      <c r="J74" s="10">
        <v>1000</v>
      </c>
      <c r="K74" s="12">
        <f t="shared" si="2"/>
        <v>544</v>
      </c>
    </row>
    <row r="75" spans="1:11">
      <c r="A75" s="29">
        <v>53.113</v>
      </c>
      <c r="B75" s="28" t="s">
        <v>70</v>
      </c>
      <c r="C75" s="5">
        <v>213.23</v>
      </c>
      <c r="D75" s="5">
        <v>213.23</v>
      </c>
      <c r="E75" s="5">
        <v>552.99</v>
      </c>
      <c r="F75" s="5">
        <v>627.89</v>
      </c>
      <c r="G75" s="5">
        <v>667.57</v>
      </c>
      <c r="H75" s="5"/>
      <c r="I75" s="7"/>
      <c r="J75" s="10">
        <v>3000</v>
      </c>
      <c r="K75" s="12">
        <f t="shared" si="2"/>
        <v>2332.4299999999998</v>
      </c>
    </row>
    <row r="76" spans="1:11">
      <c r="A76" s="29">
        <v>53.113999999999997</v>
      </c>
      <c r="B76" s="28" t="s">
        <v>38</v>
      </c>
      <c r="C76" s="5"/>
      <c r="D76" s="5"/>
      <c r="E76" s="5">
        <v>72.72</v>
      </c>
      <c r="F76" s="5">
        <v>165.84</v>
      </c>
      <c r="G76" s="5">
        <v>1305.4000000000001</v>
      </c>
      <c r="H76" s="5"/>
      <c r="I76" s="7"/>
      <c r="J76" s="10">
        <v>5000</v>
      </c>
      <c r="K76" s="12">
        <f t="shared" si="2"/>
        <v>3694.6</v>
      </c>
    </row>
    <row r="77" spans="1:11">
      <c r="A77" s="29">
        <v>53.121000000000002</v>
      </c>
      <c r="B77" s="28" t="s">
        <v>39</v>
      </c>
      <c r="C77" s="5">
        <v>95</v>
      </c>
      <c r="D77" s="5">
        <v>190</v>
      </c>
      <c r="E77" s="5">
        <v>285</v>
      </c>
      <c r="F77" s="5">
        <v>299.24</v>
      </c>
      <c r="G77" s="5">
        <v>631.77</v>
      </c>
      <c r="H77" s="5"/>
      <c r="I77" s="7"/>
      <c r="J77" s="10">
        <v>950</v>
      </c>
      <c r="K77" s="12">
        <f t="shared" si="2"/>
        <v>318.23</v>
      </c>
    </row>
    <row r="78" spans="1:11">
      <c r="A78" s="29">
        <v>53.122</v>
      </c>
      <c r="B78" s="28" t="s">
        <v>71</v>
      </c>
      <c r="C78" s="5">
        <v>29.51</v>
      </c>
      <c r="D78" s="5">
        <v>59.02</v>
      </c>
      <c r="E78" s="5">
        <v>88.53</v>
      </c>
      <c r="F78" s="5">
        <v>118.04</v>
      </c>
      <c r="G78" s="5">
        <v>148.55000000000001</v>
      </c>
      <c r="H78" s="5"/>
      <c r="I78" s="7"/>
      <c r="J78" s="10">
        <v>800</v>
      </c>
      <c r="K78" s="12">
        <f t="shared" si="2"/>
        <v>651.45000000000005</v>
      </c>
    </row>
    <row r="79" spans="1:11">
      <c r="A79" s="29">
        <v>53.122999999999998</v>
      </c>
      <c r="B79" s="28" t="s">
        <v>40</v>
      </c>
      <c r="C79" s="5">
        <v>3614.11</v>
      </c>
      <c r="D79" s="5">
        <v>11354.79</v>
      </c>
      <c r="E79" s="5">
        <v>14403.53</v>
      </c>
      <c r="F79" s="5">
        <v>16099.19</v>
      </c>
      <c r="G79" s="5">
        <v>21644.04</v>
      </c>
      <c r="H79" s="5"/>
      <c r="I79" s="7"/>
      <c r="J79" s="10">
        <v>30500</v>
      </c>
      <c r="K79" s="12">
        <f t="shared" si="2"/>
        <v>8855.9599999999991</v>
      </c>
    </row>
    <row r="80" spans="1:11">
      <c r="A80" s="29">
        <v>53.127000000000002</v>
      </c>
      <c r="B80" s="28" t="s">
        <v>41</v>
      </c>
      <c r="C80" s="5"/>
      <c r="D80" s="5"/>
      <c r="E80" s="5"/>
      <c r="F80" s="5">
        <v>3950.93</v>
      </c>
      <c r="G80" s="5">
        <v>4603.68</v>
      </c>
      <c r="H80" s="5"/>
      <c r="I80" s="7"/>
      <c r="J80" s="10">
        <v>5500</v>
      </c>
      <c r="K80" s="12">
        <f t="shared" si="2"/>
        <v>896.31999999999971</v>
      </c>
    </row>
    <row r="81" spans="1:12">
      <c r="A81" s="29">
        <v>53.999899999999997</v>
      </c>
      <c r="B81" s="28" t="s">
        <v>42</v>
      </c>
      <c r="C81" s="5"/>
      <c r="D81" s="5"/>
      <c r="E81" s="5"/>
      <c r="F81" s="5"/>
      <c r="G81" s="5"/>
      <c r="H81" s="5"/>
      <c r="I81" s="7"/>
      <c r="J81" s="10">
        <v>2500</v>
      </c>
      <c r="K81" s="12">
        <f t="shared" si="2"/>
        <v>2500</v>
      </c>
    </row>
    <row r="82" spans="1:12">
      <c r="A82" s="29">
        <v>54.1</v>
      </c>
      <c r="B82" s="28" t="s">
        <v>95</v>
      </c>
      <c r="C82" s="5"/>
      <c r="D82" s="5"/>
      <c r="E82" s="5"/>
      <c r="F82" s="5"/>
      <c r="G82" s="5"/>
      <c r="H82" s="5"/>
      <c r="I82" s="7"/>
      <c r="J82" s="10">
        <v>500</v>
      </c>
      <c r="K82" s="12">
        <f t="shared" si="2"/>
        <v>500</v>
      </c>
    </row>
    <row r="83" spans="1:12">
      <c r="A83" s="29">
        <v>54.14</v>
      </c>
      <c r="B83" s="28" t="s">
        <v>62</v>
      </c>
      <c r="C83" s="5"/>
      <c r="D83" s="5"/>
      <c r="E83" s="5"/>
      <c r="F83" s="5">
        <v>44821</v>
      </c>
      <c r="G83" s="5">
        <v>44821</v>
      </c>
      <c r="H83" s="5"/>
      <c r="I83" s="7"/>
      <c r="J83" s="10">
        <v>50000</v>
      </c>
      <c r="K83" s="12">
        <f t="shared" si="2"/>
        <v>5179</v>
      </c>
    </row>
    <row r="84" spans="1:12">
      <c r="A84" s="29">
        <v>54.25</v>
      </c>
      <c r="B84" s="28" t="s">
        <v>43</v>
      </c>
      <c r="C84" s="5"/>
      <c r="D84" s="5">
        <v>2018.73</v>
      </c>
      <c r="E84" s="5">
        <v>2018.73</v>
      </c>
      <c r="F84" s="5">
        <v>2018.73</v>
      </c>
      <c r="G84" s="5">
        <v>2141.96</v>
      </c>
      <c r="H84" s="5"/>
      <c r="I84" s="7"/>
      <c r="J84" s="10">
        <v>10000</v>
      </c>
      <c r="K84" s="12">
        <f t="shared" si="2"/>
        <v>7858.04</v>
      </c>
    </row>
    <row r="85" spans="1:12">
      <c r="A85" s="29">
        <v>54.26</v>
      </c>
      <c r="B85" s="28" t="s">
        <v>72</v>
      </c>
      <c r="C85" s="5">
        <v>15484</v>
      </c>
      <c r="D85" s="5">
        <v>23784</v>
      </c>
      <c r="E85" s="5">
        <v>25784</v>
      </c>
      <c r="F85" s="5">
        <v>23484</v>
      </c>
      <c r="G85" s="5">
        <v>23484</v>
      </c>
      <c r="H85" s="5"/>
      <c r="I85" s="7"/>
      <c r="J85" s="10">
        <v>10723</v>
      </c>
      <c r="K85" s="12">
        <f t="shared" si="2"/>
        <v>-12761</v>
      </c>
    </row>
    <row r="86" spans="1:12">
      <c r="A86" s="29">
        <v>57.1</v>
      </c>
      <c r="B86" s="28" t="s">
        <v>92</v>
      </c>
      <c r="C86" s="5">
        <v>109.18</v>
      </c>
      <c r="D86" s="5">
        <v>109.18</v>
      </c>
      <c r="E86" s="5">
        <v>260.14999999999998</v>
      </c>
      <c r="F86" s="5">
        <v>334.5</v>
      </c>
      <c r="G86" s="5">
        <v>396.32</v>
      </c>
      <c r="H86" s="5"/>
      <c r="I86" s="7"/>
      <c r="J86" s="10">
        <v>500</v>
      </c>
      <c r="K86" s="12">
        <f t="shared" si="2"/>
        <v>103.68</v>
      </c>
    </row>
    <row r="87" spans="1:12">
      <c r="A87" s="29">
        <v>57.3</v>
      </c>
      <c r="B87" s="28" t="s">
        <v>73</v>
      </c>
      <c r="C87" s="5"/>
      <c r="D87" s="5"/>
      <c r="E87" s="5"/>
      <c r="F87" s="5"/>
      <c r="G87" s="5">
        <v>3610.13</v>
      </c>
      <c r="H87" s="5"/>
      <c r="I87" s="7"/>
      <c r="J87" s="10">
        <v>50000</v>
      </c>
      <c r="K87" s="12">
        <f t="shared" si="2"/>
        <v>46389.87</v>
      </c>
    </row>
    <row r="88" spans="1:12">
      <c r="A88" s="29">
        <v>57.33</v>
      </c>
      <c r="B88" s="28" t="s">
        <v>74</v>
      </c>
      <c r="C88" s="5">
        <v>244.66</v>
      </c>
      <c r="D88" s="5">
        <v>628.77</v>
      </c>
      <c r="E88" s="5">
        <v>628.77</v>
      </c>
      <c r="F88" s="5">
        <v>628.77</v>
      </c>
      <c r="G88" s="5">
        <v>888.88</v>
      </c>
      <c r="H88" s="5"/>
      <c r="I88" s="7"/>
      <c r="J88" s="10">
        <v>2500</v>
      </c>
      <c r="K88" s="12">
        <f t="shared" si="2"/>
        <v>1611.12</v>
      </c>
    </row>
    <row r="89" spans="1:12">
      <c r="A89" s="29">
        <v>57.332000000000001</v>
      </c>
      <c r="B89" s="28" t="s">
        <v>75</v>
      </c>
      <c r="C89" s="5"/>
      <c r="D89" s="5"/>
      <c r="E89" s="5"/>
      <c r="F89" s="5"/>
      <c r="G89" s="5"/>
      <c r="H89" s="5"/>
      <c r="I89" s="7"/>
      <c r="J89" s="10">
        <v>50</v>
      </c>
      <c r="K89" s="12">
        <f t="shared" si="2"/>
        <v>50</v>
      </c>
    </row>
    <row r="90" spans="1:12">
      <c r="A90" s="29">
        <v>57.334000000000003</v>
      </c>
      <c r="B90" s="28" t="s">
        <v>44</v>
      </c>
      <c r="C90" s="5"/>
      <c r="D90" s="5"/>
      <c r="E90" s="5"/>
      <c r="F90" s="5"/>
      <c r="G90" s="5"/>
      <c r="H90" s="5"/>
      <c r="I90" s="7"/>
      <c r="J90" s="10">
        <v>50</v>
      </c>
      <c r="K90" s="12">
        <f t="shared" si="2"/>
        <v>50</v>
      </c>
    </row>
    <row r="91" spans="1:12">
      <c r="A91" s="29">
        <v>57.337000000000003</v>
      </c>
      <c r="B91" s="28" t="s">
        <v>76</v>
      </c>
      <c r="C91" s="5"/>
      <c r="D91" s="5">
        <v>525.07000000000005</v>
      </c>
      <c r="E91" s="5">
        <v>525.07000000000005</v>
      </c>
      <c r="F91" s="5">
        <v>525.07000000000005</v>
      </c>
      <c r="G91" s="5">
        <v>982.32</v>
      </c>
      <c r="H91" s="5"/>
      <c r="I91" s="7"/>
      <c r="J91" s="10">
        <v>1000</v>
      </c>
      <c r="K91" s="12">
        <f t="shared" si="2"/>
        <v>17.67999999999995</v>
      </c>
    </row>
    <row r="92" spans="1:12">
      <c r="A92" s="29">
        <v>57.337499999999999</v>
      </c>
      <c r="B92" s="28" t="s">
        <v>45</v>
      </c>
      <c r="C92" s="5">
        <v>249.11</v>
      </c>
      <c r="D92" s="5">
        <v>986.93</v>
      </c>
      <c r="E92" s="5">
        <v>986.93</v>
      </c>
      <c r="F92" s="5">
        <v>986.93</v>
      </c>
      <c r="G92" s="5">
        <v>1173.21</v>
      </c>
      <c r="H92" s="5"/>
      <c r="I92" s="7"/>
      <c r="J92" s="10">
        <v>2000</v>
      </c>
      <c r="K92" s="12">
        <f t="shared" si="2"/>
        <v>826.79</v>
      </c>
    </row>
    <row r="93" spans="1:12">
      <c r="A93" s="29">
        <v>57.338000000000001</v>
      </c>
      <c r="B93" s="28" t="s">
        <v>46</v>
      </c>
      <c r="C93" s="5"/>
      <c r="D93" s="5"/>
      <c r="E93" s="5"/>
      <c r="F93" s="5"/>
      <c r="G93" s="5"/>
      <c r="H93" s="5"/>
      <c r="I93" s="7"/>
      <c r="J93" s="10">
        <v>3500</v>
      </c>
      <c r="K93" s="12">
        <f t="shared" si="2"/>
        <v>3500</v>
      </c>
    </row>
    <row r="94" spans="1:12">
      <c r="A94" s="29">
        <v>57.338500000000003</v>
      </c>
      <c r="B94" s="28" t="s">
        <v>77</v>
      </c>
      <c r="C94" s="5">
        <v>124.52</v>
      </c>
      <c r="D94" s="5">
        <v>440.26</v>
      </c>
      <c r="E94" s="5">
        <v>440.26</v>
      </c>
      <c r="F94" s="5">
        <v>440.26</v>
      </c>
      <c r="G94" s="5">
        <v>533.41</v>
      </c>
      <c r="H94" s="5"/>
      <c r="I94" s="7"/>
      <c r="J94" s="10">
        <v>500</v>
      </c>
      <c r="K94" s="12">
        <f t="shared" si="2"/>
        <v>-33.409999999999968</v>
      </c>
      <c r="L94" s="3"/>
    </row>
    <row r="95" spans="1:12">
      <c r="A95" s="29">
        <v>57.338999999999999</v>
      </c>
      <c r="B95" s="28" t="s">
        <v>47</v>
      </c>
      <c r="C95" s="5"/>
      <c r="D95" s="5"/>
      <c r="E95" s="5"/>
      <c r="F95" s="5"/>
      <c r="G95" s="5"/>
      <c r="H95" s="5"/>
      <c r="I95" s="7"/>
      <c r="J95" s="10">
        <v>500</v>
      </c>
      <c r="K95" s="12">
        <f t="shared" si="2"/>
        <v>500</v>
      </c>
    </row>
    <row r="96" spans="1:12">
      <c r="A96" s="29">
        <v>57.339100000000002</v>
      </c>
      <c r="B96" s="28" t="s">
        <v>78</v>
      </c>
      <c r="C96" s="5"/>
      <c r="D96" s="5"/>
      <c r="E96" s="5"/>
      <c r="F96" s="5"/>
      <c r="G96" s="5"/>
      <c r="H96" s="5"/>
      <c r="I96" s="7"/>
      <c r="J96" s="10">
        <v>3000</v>
      </c>
      <c r="K96" s="12">
        <f t="shared" si="2"/>
        <v>3000</v>
      </c>
    </row>
    <row r="97" spans="1:12">
      <c r="A97" s="29">
        <v>57.339199999999998</v>
      </c>
      <c r="B97" s="28" t="s">
        <v>48</v>
      </c>
      <c r="C97" s="5">
        <v>34</v>
      </c>
      <c r="D97" s="5">
        <v>116</v>
      </c>
      <c r="E97" s="5">
        <v>116</v>
      </c>
      <c r="F97" s="5">
        <v>116</v>
      </c>
      <c r="G97" s="5">
        <v>142</v>
      </c>
      <c r="H97" s="5"/>
      <c r="I97" s="7"/>
      <c r="J97" s="10">
        <v>500</v>
      </c>
      <c r="K97" s="12">
        <f t="shared" si="2"/>
        <v>358</v>
      </c>
      <c r="L97" s="3"/>
    </row>
    <row r="98" spans="1:12">
      <c r="A98" s="29">
        <v>57.339300000000001</v>
      </c>
      <c r="B98" s="28" t="s">
        <v>63</v>
      </c>
      <c r="C98" s="5">
        <v>528.44000000000005</v>
      </c>
      <c r="D98" s="5">
        <v>528.44000000000005</v>
      </c>
      <c r="E98" s="5">
        <v>2317.5300000000002</v>
      </c>
      <c r="F98" s="5">
        <v>2317.5300000000002</v>
      </c>
      <c r="G98" s="5">
        <v>2814.55</v>
      </c>
      <c r="H98" s="5"/>
      <c r="I98" s="7"/>
      <c r="J98" s="10">
        <v>4000</v>
      </c>
      <c r="K98" s="12">
        <f t="shared" si="2"/>
        <v>1185.4499999999998</v>
      </c>
      <c r="L98" s="3"/>
    </row>
    <row r="99" spans="1:12">
      <c r="A99" s="29">
        <v>57.4</v>
      </c>
      <c r="B99" s="28" t="s">
        <v>49</v>
      </c>
      <c r="C99" s="5"/>
      <c r="D99" s="5"/>
      <c r="E99" s="5">
        <v>5557.53</v>
      </c>
      <c r="F99" s="5">
        <v>5737.53</v>
      </c>
      <c r="G99" s="5">
        <v>5737.53</v>
      </c>
      <c r="H99" s="5"/>
      <c r="I99" s="7"/>
      <c r="J99" s="10">
        <v>5000</v>
      </c>
      <c r="K99" s="12">
        <f t="shared" si="2"/>
        <v>-737.52999999999975</v>
      </c>
    </row>
    <row r="100" spans="1:12">
      <c r="A100" s="29">
        <v>58.1</v>
      </c>
      <c r="B100" s="28" t="s">
        <v>50</v>
      </c>
      <c r="C100" s="5">
        <v>2994.61</v>
      </c>
      <c r="D100" s="5">
        <v>9471.5499999999993</v>
      </c>
      <c r="E100" s="5">
        <v>18943.099999999999</v>
      </c>
      <c r="F100" s="5">
        <v>14973.05</v>
      </c>
      <c r="G100" s="5">
        <v>31896.98</v>
      </c>
      <c r="H100" s="5"/>
      <c r="I100" s="7"/>
      <c r="J100" s="10">
        <v>36000</v>
      </c>
      <c r="K100" s="12">
        <f t="shared" si="2"/>
        <v>4103.0200000000004</v>
      </c>
    </row>
    <row r="101" spans="1:12">
      <c r="A101" s="29">
        <v>58.2</v>
      </c>
      <c r="B101" s="28" t="s">
        <v>51</v>
      </c>
      <c r="C101" s="5"/>
      <c r="D101" s="5"/>
      <c r="E101" s="5"/>
      <c r="F101" s="5"/>
      <c r="G101" s="5"/>
      <c r="H101" s="5"/>
      <c r="I101" s="7"/>
      <c r="J101" s="11">
        <v>0</v>
      </c>
      <c r="K101" s="12">
        <f t="shared" si="2"/>
        <v>0</v>
      </c>
    </row>
    <row r="102" spans="1:12">
      <c r="A102" s="32" t="s">
        <v>94</v>
      </c>
      <c r="B102" s="28" t="s">
        <v>93</v>
      </c>
      <c r="C102" s="5"/>
      <c r="D102" s="5"/>
      <c r="E102" s="5"/>
      <c r="F102" s="5"/>
      <c r="G102" s="5"/>
      <c r="H102" s="5"/>
      <c r="I102" s="7"/>
      <c r="J102" s="10">
        <v>0</v>
      </c>
      <c r="K102" s="12">
        <f t="shared" si="2"/>
        <v>0</v>
      </c>
    </row>
    <row r="103" spans="1:12" ht="15.75" thickBot="1">
      <c r="A103" s="32"/>
      <c r="B103" s="28" t="s">
        <v>102</v>
      </c>
      <c r="C103" s="5"/>
      <c r="D103" s="5"/>
      <c r="E103" s="5"/>
      <c r="F103" s="5">
        <v>4650</v>
      </c>
      <c r="G103" s="5">
        <v>4650</v>
      </c>
      <c r="H103" s="21"/>
      <c r="I103" s="22"/>
      <c r="J103" s="5"/>
      <c r="K103" s="12">
        <f t="shared" si="2"/>
        <v>-4650</v>
      </c>
    </row>
    <row r="104" spans="1:12" ht="15.75" thickBot="1">
      <c r="B104" s="61" t="s">
        <v>99</v>
      </c>
      <c r="C104" s="62">
        <f>SUM(C41:C103)</f>
        <v>155671.36999999994</v>
      </c>
      <c r="D104" s="62">
        <f>SUM(D41:D103)</f>
        <v>286325.73000000004</v>
      </c>
      <c r="E104" s="62">
        <f>SUM(E41:E103)</f>
        <v>413583.21000000008</v>
      </c>
      <c r="F104" s="62">
        <f>SUM(F41:F103)</f>
        <v>351061.84000000008</v>
      </c>
      <c r="G104" s="62">
        <f>SUM(G41:G103)</f>
        <v>801359.00999999989</v>
      </c>
      <c r="H104" s="62">
        <f>SUM(H41:H103)</f>
        <v>0</v>
      </c>
      <c r="I104" s="63"/>
      <c r="J104" s="62">
        <f>SUM(J41:J103)</f>
        <v>790723</v>
      </c>
      <c r="K104" s="64">
        <f>SUM(J104-G104)</f>
        <v>-10636.009999999893</v>
      </c>
    </row>
    <row r="105" spans="1:12">
      <c r="I105" s="6"/>
      <c r="J105" s="6"/>
      <c r="K105" s="6"/>
    </row>
  </sheetData>
  <mergeCells count="1">
    <mergeCell ref="A1:K1"/>
  </mergeCells>
  <pageMargins left="0.7" right="0.7" top="0.75" bottom="0.75" header="0.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</dc:creator>
  <cp:lastModifiedBy>Maxine</cp:lastModifiedBy>
  <cp:lastPrinted>2022-01-07T23:26:49Z</cp:lastPrinted>
  <dcterms:created xsi:type="dcterms:W3CDTF">2020-12-09T18:03:39Z</dcterms:created>
  <dcterms:modified xsi:type="dcterms:W3CDTF">2022-01-07T23:29:20Z</dcterms:modified>
</cp:coreProperties>
</file>